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Q:\Direcția evaluare\Info Programe\Date financiare Programe 2026\"/>
    </mc:Choice>
  </mc:AlternateContent>
  <xr:revisionPtr revIDLastSave="0" documentId="13_ncr:1_{DB21DA35-8B75-449B-AC0F-6711A196B2A1}" xr6:coauthVersionLast="47" xr6:coauthVersionMax="47" xr10:uidLastSave="{00000000-0000-0000-0000-000000000000}"/>
  <bookViews>
    <workbookView xWindow="-98" yWindow="-98" windowWidth="28996" windowHeight="15675" tabRatio="765" activeTab="2" xr2:uid="{461B0700-612C-4B0B-A204-9BCFE5C29A06}"/>
  </bookViews>
  <sheets>
    <sheet name="Costuri lansare afacere" sheetId="11" r:id="rId1"/>
    <sheet name="Articole de investiții Proiect" sheetId="4" r:id="rId2"/>
    <sheet name="Prognoza veniturilor" sheetId="5" r:id="rId3"/>
    <sheet name="Prognoza indicatori economici" sheetId="10" r:id="rId4"/>
    <sheet name="Fisa de verificare achiziții" sheetId="12" r:id="rId5"/>
  </sheets>
  <externalReferences>
    <externalReference r:id="rId6"/>
  </externalReferences>
  <definedNames>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1">'Articole de investiții Proiect'!$A$1:$K$23</definedName>
    <definedName name="_xlnm.Print_Area" localSheetId="0">'Costuri lansare afacere'!$A$1:$G$63</definedName>
    <definedName name="_xlnm.Print_Area" localSheetId="2">'Prognoza veniturilor'!$A$1:$N$20</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6" i="10" l="1"/>
  <c r="I105" i="10"/>
  <c r="I104" i="10"/>
  <c r="I103" i="10"/>
  <c r="I102" i="10"/>
  <c r="I101" i="10"/>
  <c r="I100" i="10"/>
  <c r="I99" i="10"/>
  <c r="E83" i="10"/>
  <c r="D82" i="10"/>
  <c r="G104" i="10"/>
  <c r="F104" i="10"/>
  <c r="E104" i="10"/>
  <c r="D104" i="10"/>
  <c r="L104" i="10" s="1"/>
  <c r="C104" i="10"/>
  <c r="G103" i="10"/>
  <c r="F103" i="10"/>
  <c r="E103" i="10"/>
  <c r="D103" i="10"/>
  <c r="C103" i="10"/>
  <c r="C101" i="10"/>
  <c r="G99" i="10"/>
  <c r="F99" i="10"/>
  <c r="E99" i="10"/>
  <c r="D99" i="10"/>
  <c r="K99" i="10" s="1"/>
  <c r="H99" i="10" s="1"/>
  <c r="C99" i="10"/>
  <c r="K103" i="10"/>
  <c r="H103" i="10" s="1"/>
  <c r="N103" i="10" l="1"/>
  <c r="N104" i="10"/>
  <c r="M104" i="10"/>
  <c r="K104" i="10"/>
  <c r="H104" i="10" s="1"/>
  <c r="M103" i="10"/>
  <c r="L103" i="10"/>
  <c r="N99" i="10"/>
  <c r="M99" i="10"/>
  <c r="L99" i="10"/>
  <c r="I4" i="10" l="1"/>
  <c r="C31" i="10"/>
  <c r="H31" i="10"/>
  <c r="G106" i="10" s="1"/>
  <c r="G31" i="10"/>
  <c r="F106" i="10" s="1"/>
  <c r="F31" i="10"/>
  <c r="E106" i="10" s="1"/>
  <c r="E31" i="10"/>
  <c r="D106" i="10" s="1"/>
  <c r="D31" i="10"/>
  <c r="C106" i="10" s="1"/>
  <c r="J17" i="4"/>
  <c r="G61" i="11"/>
  <c r="G51" i="11"/>
  <c r="F51" i="11"/>
  <c r="E51" i="11"/>
  <c r="D51" i="11"/>
  <c r="F27" i="11"/>
  <c r="E27" i="11"/>
  <c r="D27" i="11"/>
  <c r="G27" i="11" s="1"/>
  <c r="K106" i="10" l="1"/>
  <c r="H106" i="10" s="1"/>
  <c r="M106" i="10"/>
  <c r="L106" i="10"/>
  <c r="N106" i="10"/>
  <c r="I30" i="10"/>
  <c r="I29" i="10"/>
  <c r="I28" i="10"/>
  <c r="I27" i="10"/>
  <c r="I26" i="10"/>
  <c r="I25" i="10"/>
  <c r="J6" i="4"/>
  <c r="J7" i="4" l="1"/>
  <c r="J8" i="4"/>
  <c r="J9" i="4"/>
  <c r="J10" i="4"/>
  <c r="J11" i="4"/>
  <c r="J12" i="4"/>
  <c r="J13" i="4"/>
  <c r="J14" i="4"/>
  <c r="J15" i="4"/>
  <c r="J16" i="4"/>
  <c r="J18" i="4"/>
  <c r="J19" i="4"/>
  <c r="J20" i="4"/>
  <c r="J21" i="4" l="1"/>
  <c r="K22" i="4" s="1"/>
  <c r="K21" i="4"/>
  <c r="L21" i="4" s="1"/>
  <c r="I21" i="4"/>
  <c r="J22" i="4" s="1"/>
  <c r="H21" i="4"/>
  <c r="G21" i="4"/>
  <c r="F21" i="4"/>
  <c r="H81" i="10"/>
  <c r="G81" i="10"/>
  <c r="F81" i="10"/>
  <c r="E81" i="10"/>
  <c r="H72" i="10"/>
  <c r="G72" i="10"/>
  <c r="F72" i="10"/>
  <c r="E72" i="10"/>
  <c r="D72" i="10"/>
  <c r="C72" i="10"/>
  <c r="H61" i="10"/>
  <c r="G61" i="10"/>
  <c r="F61" i="10"/>
  <c r="E61" i="10"/>
  <c r="D61" i="10"/>
  <c r="C61" i="10"/>
  <c r="H54" i="10"/>
  <c r="G54" i="10"/>
  <c r="F54" i="10"/>
  <c r="E54" i="10"/>
  <c r="D54" i="10"/>
  <c r="C54" i="10"/>
  <c r="H45" i="10"/>
  <c r="G45" i="10"/>
  <c r="F45" i="10"/>
  <c r="E45" i="10"/>
  <c r="D45" i="10"/>
  <c r="C45" i="10"/>
  <c r="H41" i="10"/>
  <c r="G41" i="10"/>
  <c r="F41" i="10"/>
  <c r="E41" i="10"/>
  <c r="I41" i="10" s="1"/>
  <c r="D41" i="10"/>
  <c r="C41" i="10"/>
  <c r="I40" i="10"/>
  <c r="I38" i="10"/>
  <c r="C36" i="10"/>
  <c r="H34" i="10"/>
  <c r="G34" i="10"/>
  <c r="H35" i="10" s="1"/>
  <c r="F34" i="10"/>
  <c r="G35" i="10" s="1"/>
  <c r="E34" i="10"/>
  <c r="F35" i="10" s="1"/>
  <c r="D34" i="10"/>
  <c r="I34" i="10" s="1"/>
  <c r="C34" i="10"/>
  <c r="D35" i="10" s="1"/>
  <c r="H33" i="10"/>
  <c r="G105" i="10" s="1"/>
  <c r="G33" i="10"/>
  <c r="F105" i="10" s="1"/>
  <c r="F33" i="10"/>
  <c r="E105" i="10" s="1"/>
  <c r="E33" i="10"/>
  <c r="D105" i="10" s="1"/>
  <c r="D33" i="10"/>
  <c r="C33" i="10"/>
  <c r="E32" i="10"/>
  <c r="H32" i="10"/>
  <c r="G32" i="10"/>
  <c r="F32" i="10"/>
  <c r="I31" i="10"/>
  <c r="D32" i="10"/>
  <c r="I32" i="10" s="1"/>
  <c r="I20" i="10"/>
  <c r="I15" i="10"/>
  <c r="I13" i="10"/>
  <c r="I11" i="10"/>
  <c r="I10" i="10"/>
  <c r="I9" i="10"/>
  <c r="I8" i="10"/>
  <c r="H7" i="10"/>
  <c r="G7" i="10"/>
  <c r="F7" i="10"/>
  <c r="E7" i="10"/>
  <c r="D7" i="10"/>
  <c r="I7" i="10" s="1"/>
  <c r="C7" i="10"/>
  <c r="H6" i="10"/>
  <c r="H12" i="10" s="1"/>
  <c r="G6" i="10"/>
  <c r="G12" i="10" s="1"/>
  <c r="F6" i="10"/>
  <c r="F12" i="10" s="1"/>
  <c r="E6" i="10"/>
  <c r="E12" i="10" s="1"/>
  <c r="D6" i="10"/>
  <c r="D12" i="10" s="1"/>
  <c r="C100" i="10" s="1"/>
  <c r="C6" i="10"/>
  <c r="C12" i="10" s="1"/>
  <c r="C14" i="10" s="1"/>
  <c r="C16" i="10" s="1"/>
  <c r="C18" i="10" s="1"/>
  <c r="I5" i="10"/>
  <c r="L105" i="10" l="1"/>
  <c r="G73" i="10"/>
  <c r="E73" i="10"/>
  <c r="F14" i="10"/>
  <c r="E100" i="10"/>
  <c r="G14" i="10"/>
  <c r="F100" i="10"/>
  <c r="M105" i="10"/>
  <c r="H14" i="10"/>
  <c r="H15" i="10" s="1"/>
  <c r="G100" i="10"/>
  <c r="N105" i="10"/>
  <c r="I33" i="10"/>
  <c r="C105" i="10"/>
  <c r="E14" i="10"/>
  <c r="E15" i="10" s="1"/>
  <c r="D101" i="10" s="1"/>
  <c r="K101" i="10" s="1"/>
  <c r="H101" i="10" s="1"/>
  <c r="D100" i="10"/>
  <c r="K100" i="10" s="1"/>
  <c r="H100" i="10" s="1"/>
  <c r="H73" i="10"/>
  <c r="H83" i="10" s="1"/>
  <c r="D73" i="10"/>
  <c r="D76" i="10" s="1"/>
  <c r="E75" i="10" s="1"/>
  <c r="E76" i="10" s="1"/>
  <c r="F75" i="10" s="1"/>
  <c r="E35" i="10"/>
  <c r="E36" i="10" s="1"/>
  <c r="G36" i="10"/>
  <c r="I6" i="10"/>
  <c r="C73" i="10"/>
  <c r="C76" i="10" s="1"/>
  <c r="D75" i="10" s="1"/>
  <c r="F36" i="10"/>
  <c r="H36" i="10"/>
  <c r="F73" i="10"/>
  <c r="D36" i="10"/>
  <c r="I35" i="10"/>
  <c r="I36" i="10" s="1"/>
  <c r="F15" i="10"/>
  <c r="D14" i="10"/>
  <c r="I12" i="10"/>
  <c r="G15" i="10"/>
  <c r="F83" i="10"/>
  <c r="G83" i="10"/>
  <c r="K105" i="10" l="1"/>
  <c r="H105" i="10" s="1"/>
  <c r="H16" i="10"/>
  <c r="G101" i="10"/>
  <c r="G16" i="10"/>
  <c r="F101" i="10"/>
  <c r="E16" i="10"/>
  <c r="M100" i="10"/>
  <c r="L100" i="10"/>
  <c r="N100" i="10"/>
  <c r="F16" i="10"/>
  <c r="E102" i="10" s="1"/>
  <c r="E101" i="10"/>
  <c r="L101" i="10" s="1"/>
  <c r="F76" i="10"/>
  <c r="G75" i="10" s="1"/>
  <c r="G76" i="10" s="1"/>
  <c r="H75" i="10" s="1"/>
  <c r="H76" i="10" s="1"/>
  <c r="F18" i="10"/>
  <c r="I14" i="10"/>
  <c r="D16" i="10"/>
  <c r="C102" i="10" s="1"/>
  <c r="M101" i="10" l="1"/>
  <c r="E18" i="10"/>
  <c r="I18" i="10" s="1"/>
  <c r="D102" i="10"/>
  <c r="L102" i="10" s="1"/>
  <c r="G18" i="10"/>
  <c r="F102" i="10"/>
  <c r="N101" i="10"/>
  <c r="H18" i="10"/>
  <c r="G102" i="10"/>
  <c r="D18" i="10"/>
  <c r="I16" i="10"/>
  <c r="K102" i="10" l="1"/>
  <c r="H102" i="10" s="1"/>
  <c r="N102" i="10"/>
  <c r="M102" i="10"/>
  <c r="X19" i="5"/>
  <c r="V19" i="5"/>
  <c r="T19" i="5"/>
  <c r="R19" i="5"/>
  <c r="P19" i="5"/>
  <c r="N19" i="5"/>
  <c r="AF19" i="5" s="1"/>
  <c r="L19" i="5"/>
  <c r="AE7" i="5" s="1"/>
  <c r="J19" i="5"/>
  <c r="AD19" i="5" s="1"/>
  <c r="H19" i="5"/>
  <c r="AC18" i="5" s="1"/>
  <c r="F19" i="5"/>
  <c r="AB19" i="5" s="1"/>
  <c r="D19" i="5"/>
  <c r="AA19" i="5" s="1"/>
  <c r="AE18" i="5"/>
  <c r="AD18" i="5"/>
  <c r="Y18" i="5"/>
  <c r="X18" i="5"/>
  <c r="W18" i="5"/>
  <c r="V18" i="5"/>
  <c r="U18" i="5"/>
  <c r="T18" i="5"/>
  <c r="S18" i="5"/>
  <c r="R18" i="5"/>
  <c r="Q18" i="5"/>
  <c r="P18" i="5"/>
  <c r="Y17" i="5"/>
  <c r="X17" i="5"/>
  <c r="W17" i="5"/>
  <c r="V17" i="5"/>
  <c r="U17" i="5"/>
  <c r="T17" i="5"/>
  <c r="S17" i="5"/>
  <c r="R17" i="5"/>
  <c r="Q17" i="5"/>
  <c r="P17" i="5"/>
  <c r="Y16" i="5"/>
  <c r="X16" i="5"/>
  <c r="W16" i="5"/>
  <c r="V16" i="5"/>
  <c r="U16" i="5"/>
  <c r="T16" i="5"/>
  <c r="S16" i="5"/>
  <c r="R16" i="5"/>
  <c r="Q16" i="5"/>
  <c r="P16" i="5"/>
  <c r="AF15" i="5"/>
  <c r="AE15" i="5"/>
  <c r="Y15" i="5"/>
  <c r="X15" i="5"/>
  <c r="W15" i="5"/>
  <c r="V15" i="5"/>
  <c r="U15" i="5"/>
  <c r="T15" i="5"/>
  <c r="S15" i="5"/>
  <c r="R15" i="5"/>
  <c r="Q15" i="5"/>
  <c r="P15" i="5"/>
  <c r="AF14" i="5"/>
  <c r="AE14" i="5"/>
  <c r="AD14" i="5"/>
  <c r="AC14" i="5"/>
  <c r="AB14" i="5"/>
  <c r="AA14" i="5"/>
  <c r="Y14" i="5"/>
  <c r="X14" i="5"/>
  <c r="W14" i="5"/>
  <c r="V14" i="5"/>
  <c r="U14" i="5"/>
  <c r="T14" i="5"/>
  <c r="S14" i="5"/>
  <c r="R14" i="5"/>
  <c r="Q14" i="5"/>
  <c r="P14" i="5"/>
  <c r="AF13" i="5"/>
  <c r="AE13" i="5"/>
  <c r="AD13" i="5"/>
  <c r="AC13" i="5"/>
  <c r="AB13" i="5"/>
  <c r="AA13" i="5"/>
  <c r="Y13" i="5"/>
  <c r="X13" i="5"/>
  <c r="W13" i="5"/>
  <c r="V13" i="5"/>
  <c r="U13" i="5"/>
  <c r="T13" i="5"/>
  <c r="S13" i="5"/>
  <c r="R13" i="5"/>
  <c r="Q13" i="5"/>
  <c r="P13" i="5"/>
  <c r="Y12" i="5"/>
  <c r="X12" i="5"/>
  <c r="W12" i="5"/>
  <c r="V12" i="5"/>
  <c r="U12" i="5"/>
  <c r="T12" i="5"/>
  <c r="S12" i="5"/>
  <c r="R12" i="5"/>
  <c r="Q12" i="5"/>
  <c r="P12" i="5"/>
  <c r="Y11" i="5"/>
  <c r="X11" i="5"/>
  <c r="W11" i="5"/>
  <c r="V11" i="5"/>
  <c r="U11" i="5"/>
  <c r="T11" i="5"/>
  <c r="S11" i="5"/>
  <c r="R11" i="5"/>
  <c r="Q11" i="5"/>
  <c r="P11" i="5"/>
  <c r="AF10" i="5"/>
  <c r="AE10" i="5"/>
  <c r="Y10" i="5"/>
  <c r="X10" i="5"/>
  <c r="W10" i="5"/>
  <c r="V10" i="5"/>
  <c r="U10" i="5"/>
  <c r="T10" i="5"/>
  <c r="S10" i="5"/>
  <c r="R10" i="5"/>
  <c r="Q10" i="5"/>
  <c r="P10" i="5"/>
  <c r="AF9" i="5"/>
  <c r="AE9" i="5"/>
  <c r="AD9" i="5"/>
  <c r="AC9" i="5"/>
  <c r="AB9" i="5"/>
  <c r="AA9" i="5"/>
  <c r="Y9" i="5"/>
  <c r="X9" i="5"/>
  <c r="W9" i="5"/>
  <c r="V9" i="5"/>
  <c r="U9" i="5"/>
  <c r="T9" i="5"/>
  <c r="S9" i="5"/>
  <c r="R9" i="5"/>
  <c r="Q9" i="5"/>
  <c r="P9" i="5"/>
  <c r="AF8" i="5"/>
  <c r="AE8" i="5"/>
  <c r="AD8" i="5"/>
  <c r="AC8" i="5"/>
  <c r="AB8" i="5"/>
  <c r="AA8" i="5"/>
  <c r="Y8" i="5"/>
  <c r="X8" i="5"/>
  <c r="W8" i="5"/>
  <c r="V8" i="5"/>
  <c r="U8" i="5"/>
  <c r="T8" i="5"/>
  <c r="S8" i="5"/>
  <c r="R8" i="5"/>
  <c r="Q8" i="5"/>
  <c r="P8" i="5"/>
  <c r="Y7" i="5"/>
  <c r="X7" i="5"/>
  <c r="W7" i="5"/>
  <c r="V7" i="5"/>
  <c r="U7" i="5"/>
  <c r="T7" i="5"/>
  <c r="S7" i="5"/>
  <c r="R7" i="5"/>
  <c r="Q7" i="5"/>
  <c r="P7" i="5"/>
  <c r="AA12" i="5" l="1"/>
  <c r="AE12" i="5"/>
  <c r="AE17" i="5"/>
  <c r="AC16" i="5"/>
  <c r="AA7" i="5"/>
  <c r="AC17" i="5"/>
  <c r="AD7" i="5"/>
  <c r="AD17" i="5"/>
  <c r="AA16" i="5"/>
  <c r="AD11" i="5"/>
  <c r="AD16" i="5"/>
  <c r="AE11" i="5"/>
  <c r="AA15" i="5"/>
  <c r="AB10" i="5"/>
  <c r="AF11" i="5"/>
  <c r="AB15" i="5"/>
  <c r="AF16" i="5"/>
  <c r="AB12" i="5"/>
  <c r="AC7" i="5"/>
  <c r="AD12" i="5"/>
  <c r="AA11" i="5"/>
  <c r="AF12" i="5"/>
  <c r="AB16" i="5"/>
  <c r="AC11" i="5"/>
  <c r="AA10" i="5"/>
  <c r="AC10" i="5"/>
  <c r="AA17" i="5"/>
  <c r="AB7" i="5"/>
  <c r="AB17" i="5"/>
  <c r="AC12" i="5"/>
  <c r="W19" i="5"/>
  <c r="AF7" i="5"/>
  <c r="AB11" i="5"/>
  <c r="AF17" i="5"/>
  <c r="AE16" i="5"/>
  <c r="AC15" i="5"/>
  <c r="AD10" i="5"/>
  <c r="AD15" i="5"/>
  <c r="AA18" i="5"/>
  <c r="AB18" i="5"/>
  <c r="AF18" i="5"/>
  <c r="Q19" i="5"/>
  <c r="Y19" i="5"/>
  <c r="S19" i="5"/>
  <c r="AC19" i="5"/>
  <c r="U19" i="5"/>
  <c r="AE19" i="5"/>
  <c r="D83" i="10" l="1"/>
  <c r="I82" i="10"/>
  <c r="I86" i="10"/>
  <c r="I83" i="10" l="1"/>
  <c r="D84" i="10"/>
  <c r="E84" i="10" s="1"/>
  <c r="F84" i="10" s="1"/>
  <c r="G84" i="10" s="1"/>
  <c r="H84" i="10" s="1"/>
  <c r="I84" i="10" s="1"/>
  <c r="C90" i="10"/>
  <c r="C88" i="10"/>
</calcChain>
</file>

<file path=xl/sharedStrings.xml><?xml version="1.0" encoding="utf-8"?>
<sst xmlns="http://schemas.openxmlformats.org/spreadsheetml/2006/main" count="273" uniqueCount="197">
  <si>
    <t>Fluxuri de numerar din activitatea operaţională</t>
  </si>
  <si>
    <t>Plăţi pentru stocuri şi servicii procurate</t>
  </si>
  <si>
    <t>Plăţi către angajaţi şi organe de asigurare socială</t>
  </si>
  <si>
    <t>Plata impozitului pe venit</t>
  </si>
  <si>
    <t>Alte încasări</t>
  </si>
  <si>
    <t>Alte plăţi</t>
  </si>
  <si>
    <t>Fluxul net de numerar din activitatea operaţională</t>
  </si>
  <si>
    <t>Fluxuri de numerar din activitatea de investiţii</t>
  </si>
  <si>
    <t>Plăţi aferente intrărilor de active imobilizate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</si>
  <si>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</si>
  <si>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</si>
  <si>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</si>
  <si>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</si>
  <si>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</si>
  <si>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</si>
  <si>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</si>
  <si>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</si>
  <si>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</si>
  <si>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</si>
  <si>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</si>
  <si>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</si>
  <si>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Cheltuieli de distribuție</t>
  </si>
  <si>
    <t xml:space="preserve">Cheltuieli administrative </t>
  </si>
  <si>
    <t xml:space="preserve">Cheltuieli (economii) privind impozitul pe venit </t>
  </si>
  <si>
    <t>Capital propriu</t>
  </si>
  <si>
    <t xml:space="preserve">Venituri din vânzări </t>
  </si>
  <si>
    <t>Încasări sub formă de credite</t>
  </si>
  <si>
    <t>Finanțare nerambursabilă din prezentul Program</t>
  </si>
  <si>
    <t>Încasări sub formă de împrumuturi (inclusiv contribuția Fondatorului)</t>
  </si>
  <si>
    <t>Subvenții de stat</t>
  </si>
  <si>
    <t>Sold de numerar la începutul perioadei de gestiune</t>
  </si>
  <si>
    <t>Situația fluxurilor de numerar prognozată</t>
  </si>
  <si>
    <t>Rezultatul din alte activități (cu active imobilizate, financiară, etc)</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</si>
  <si>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</si>
  <si>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</si>
  <si>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</si>
  <si>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</si>
  <si>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</si>
  <si>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</si>
  <si>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</si>
  <si>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</si>
  <si>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</si>
  <si>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</si>
  <si>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</si>
  <si>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</si>
  <si>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</si>
  <si>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(Este obligatoriu să completați toate celulele goale din tabel. Completați cu 0 celulele în care nu aveți valori.)</t>
  </si>
  <si>
    <t>Atenție!</t>
  </si>
  <si>
    <t>Nr. d/o</t>
  </si>
  <si>
    <t>Valoare - reprezintă veniturile înregistare în urma vânzărilor produselor/serviciilor, exprimate în MDL.</t>
  </si>
  <si>
    <t xml:space="preserve">Lista articolelor de investiții care vor fi procurate în cadrul proiectului investițional.
</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</si>
  <si>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</si>
  <si>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</si>
  <si>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</si>
  <si>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</si>
  <si>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</si>
  <si>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</si>
  <si>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</si>
  <si>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</si>
  <si>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Câștigul salarial mediu lunar pe întreprindere</t>
  </si>
  <si>
    <t>INDICATORI PRIVIND VOLUMUL PRODUCȚIEI</t>
  </si>
  <si>
    <t>INDICATORI PRIVIND EXPORTURILE</t>
  </si>
  <si>
    <t>Ponderea (%) exportului în total venituri din vânzări</t>
  </si>
  <si>
    <t>INDICATORI PRIVIND FORȚA DE MUNCĂ</t>
  </si>
  <si>
    <t>Ritmul de creștere a câștigului salarial față de anul precedent</t>
  </si>
  <si>
    <t>EBITDA</t>
  </si>
  <si>
    <t>Valoarea producției fabricate (unități valorice)</t>
  </si>
  <si>
    <r>
      <t xml:space="preserve">Productivitatea muncii </t>
    </r>
    <r>
      <rPr>
        <i/>
        <sz val="11"/>
        <color rgb="FF000000"/>
        <rFont val="Times New Roman"/>
        <family val="1"/>
        <charset val="204"/>
      </rPr>
      <t>(în baza venitului din vânzări)</t>
    </r>
  </si>
  <si>
    <r>
      <t>Productivitatea muncii</t>
    </r>
    <r>
      <rPr>
        <i/>
        <sz val="11"/>
        <color rgb="FF000000"/>
        <rFont val="Times New Roman"/>
        <family val="1"/>
        <charset val="204"/>
      </rPr>
      <t xml:space="preserve"> (în baza valorii producției fabricate)</t>
    </r>
  </si>
  <si>
    <t>Ritmul de creștere a productivității muncii față de anul precedent</t>
  </si>
  <si>
    <t>Creșterea productivității muncii în raport cu creșterea câștigurilor salariale (p.p)</t>
  </si>
  <si>
    <t>Sold de numerar la sfârșitul perioadei de gestiune</t>
  </si>
  <si>
    <r>
      <t xml:space="preserve">Preț unitar </t>
    </r>
    <r>
      <rPr>
        <sz val="10"/>
        <color rgb="FF000000"/>
        <rFont val="Times New Roman"/>
        <family val="1"/>
      </rPr>
      <t>(MDL)</t>
    </r>
  </si>
  <si>
    <r>
      <rPr>
        <b/>
        <sz val="14"/>
        <color theme="1"/>
        <rFont val="Times New Roman"/>
        <family val="1"/>
        <charset val="204"/>
      </rPr>
      <t>Volumul vânzărilor prognozate</t>
    </r>
    <r>
      <rPr>
        <sz val="14"/>
        <color theme="8"/>
        <rFont val="Times New Roman"/>
        <family val="1"/>
        <charset val="204"/>
      </rPr>
      <t xml:space="preserve">
</t>
    </r>
  </si>
  <si>
    <t>Granturi (altele decât cele din prezentul Program)</t>
  </si>
  <si>
    <t xml:space="preserve">Profit net (pierdere netă) </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</si>
  <si>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</si>
  <si>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</si>
  <si>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Furnizorul/prestatorul potențial identificat</t>
  </si>
  <si>
    <t>Întreprinderea:</t>
  </si>
  <si>
    <t xml:space="preserve">Costul vânzărilor </t>
  </si>
  <si>
    <t>Încasări din vânzări</t>
  </si>
  <si>
    <t>Dobânzi plătite</t>
  </si>
  <si>
    <t>Încasări din vânzarea activelor imobilizate</t>
  </si>
  <si>
    <t>Dobânzi încasate</t>
  </si>
  <si>
    <t xml:space="preserve">Profitul brut (pierdere globală) </t>
  </si>
  <si>
    <t>Rentabilitatea veniturilor din vânzări</t>
  </si>
  <si>
    <t xml:space="preserve">Alte venituri operaționale </t>
  </si>
  <si>
    <t xml:space="preserve">Alte cheltuieli operaționale </t>
  </si>
  <si>
    <t>Rezultatul din activitatea operațională: profit (pierdere)</t>
  </si>
  <si>
    <t xml:space="preserve">Profitul (pierderea) perioadei de gestiune până la impozitare </t>
  </si>
  <si>
    <t>Prognoza 2026</t>
  </si>
  <si>
    <t>Programul de susținere a antreprenoriatului feminin, Măsura 1-Suport financiar nerambursabil pentru antreprenoare debutante</t>
  </si>
  <si>
    <t>Prognoza 2027</t>
  </si>
  <si>
    <t>Ritmul de creștere, %</t>
  </si>
  <si>
    <t>Structura vânzărilor, %</t>
  </si>
  <si>
    <t>2023/2022</t>
  </si>
  <si>
    <t>2024/2023</t>
  </si>
  <si>
    <t>2025/2024</t>
  </si>
  <si>
    <t>2026/2025</t>
  </si>
  <si>
    <t>2027/2026</t>
  </si>
  <si>
    <t>Valoarea exporturilor (unități valorice)</t>
  </si>
  <si>
    <t>EFICIENȚA INVESTIȚIILOR</t>
  </si>
  <si>
    <t>Investiții inițiale</t>
  </si>
  <si>
    <t>Total</t>
  </si>
  <si>
    <t>Total investiţii iniţiale</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</si>
  <si>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</si>
  <si>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Flux net cumulativ mijloace băneşti</t>
  </si>
  <si>
    <t>Eficiența economică a investițiilor</t>
  </si>
  <si>
    <t>Valoarea actualizată netă (NPV)</t>
  </si>
  <si>
    <t>&gt; 0 - proiectul poate fi acceptat; &lt; 0 - proiectul poate fi respins</t>
  </si>
  <si>
    <t>rata de actualizare</t>
  </si>
  <si>
    <t>Rata internă de rentabilitate (IRR)</t>
  </si>
  <si>
    <t>&gt; Rata de actualizare - proiectul poate fi acceptat; &lt; Rata de actualizare - proiectul poate fi respins</t>
  </si>
  <si>
    <t>Termenul de recuperare a investițiilor, ani</t>
  </si>
  <si>
    <t>În scopul determinării indicatorilor ce țin de eficiența investițiilor prognozele pot fi extinse</t>
  </si>
  <si>
    <t>Investiții</t>
  </si>
  <si>
    <t>** Contribuția Beneficiarului va acoperi diferenta de cost dintre finanțarea nerambursabilă și costul total al proiectului investițional, fără TVA, cu excepția întreprinderilor neplătitoare de TVA conform prevederilor Codului fiscal nr. 1163/1997.</t>
  </si>
  <si>
    <t>* Suma grantului este de maxim 200 000 + 30 000 lei - pachet e-comerț, din costul total al proiectului investițional (fără TVA)</t>
  </si>
  <si>
    <t>Contribuția proprie, inclusiv TVA**</t>
  </si>
  <si>
    <t>Întreprinderea / persoana fizică:</t>
  </si>
  <si>
    <t>PROGNOZA COSTURILOR ȘI CHELTUIELILOR AFERENTE INIȚIERII / DEZVOLTĂRII AFACERII</t>
  </si>
  <si>
    <t>Întreprinderea / persoana fizică</t>
  </si>
  <si>
    <t>1.</t>
  </si>
  <si>
    <t>INVESTIȚII TOTALE</t>
  </si>
  <si>
    <t xml:space="preserve"> - reprezintă cheltuielile unice (efectuate de regulă o singură dată) necesare pentru realizarea proiectului investițional / inițierea afacerii. Acestea includ articolele de investiții solicitate din cadrul proiectului, precum și alte investiții necesare pentru realizarea și lansarea afacerii.</t>
  </si>
  <si>
    <t>Investiții*:</t>
  </si>
  <si>
    <t>Anul 1</t>
  </si>
  <si>
    <t>Anul 2</t>
  </si>
  <si>
    <t>Anul 3</t>
  </si>
  <si>
    <t>TOTAL</t>
  </si>
  <si>
    <t>Cheltuieli cu investițiile, MDL</t>
  </si>
  <si>
    <t>TOTAL investiții</t>
  </si>
  <si>
    <t>* Se recomandă a fi incluse pe grupe de investiții, de exemplu: articole de mobilier, tehnică de calcul, unități de transport, instrumente de lucru, soluții digitale, utilaje, etc)</t>
  </si>
  <si>
    <r>
      <t xml:space="preserve">Articolele de investiții solicitate în cadrul Programului se repetă în foaia: </t>
    </r>
    <r>
      <rPr>
        <b/>
        <i/>
        <u/>
        <sz val="11"/>
        <color rgb="FFFF0000"/>
        <rFont val="Times New Roman"/>
        <family val="1"/>
        <charset val="204"/>
      </rPr>
      <t>Articole de investiții Proiect</t>
    </r>
    <r>
      <rPr>
        <b/>
        <sz val="11"/>
        <color rgb="FFFF0000"/>
        <rFont val="Times New Roman"/>
        <family val="1"/>
        <charset val="204"/>
      </rPr>
      <t>, conform structurii acesteia.</t>
    </r>
  </si>
  <si>
    <t>2.</t>
  </si>
  <si>
    <t>CHELTUIELI CURENTE</t>
  </si>
  <si>
    <t>Cheltuieli curente</t>
  </si>
  <si>
    <t>- reprezintă cheltuielile prognozate necesare pentru desfășurarea activității (astea ar fi: locațiunea spațiului de desfășurare a activității, utilitățile, acces la diverse surse de date, costuri de hosting, costuri de internet, servicii de livrare, remunerarea muncii personalului personal de producție și administrativ, publicitate, etc).</t>
  </si>
  <si>
    <t>Articole de cheltuieli curente:</t>
  </si>
  <si>
    <t>Anul 4</t>
  </si>
  <si>
    <t>Cheltuieli, MDL</t>
  </si>
  <si>
    <t>TOTAL cheltuieli curente</t>
  </si>
  <si>
    <t>3.</t>
  </si>
  <si>
    <t>SURSELE DE FINANȚARE</t>
  </si>
  <si>
    <t>Sursele de finanțare</t>
  </si>
  <si>
    <t>- includ sursele proprii ale solicitantului (cu indicarea cum au fost dobândite), împrumuturi de la persoane fizice (se indică persoanele și relația/gradul de rudenie cu acestea), credit bancar / OMF (se indică care instituție financiară), grant (se indică suma solicitată în cadrul Programului).</t>
  </si>
  <si>
    <t>Suma, MDL</t>
  </si>
  <si>
    <t xml:space="preserve">Surse proprii - </t>
  </si>
  <si>
    <t xml:space="preserve">Împrumut persoane fizice - </t>
  </si>
  <si>
    <t xml:space="preserve">Credit bancă/OMF - </t>
  </si>
  <si>
    <t>Grant</t>
  </si>
  <si>
    <t>Programul de susținere a antreprenoriatului feminin
Măsura 1-Suport financiar nerambursabil pentru antreprenoare debutante</t>
  </si>
  <si>
    <t>2024 efectiv</t>
  </si>
  <si>
    <t>Prognoza 2028</t>
  </si>
  <si>
    <t>Venituri din vânzări (cifra de afaceri), lei</t>
  </si>
  <si>
    <t>Profit / pierdere netă, lei</t>
  </si>
  <si>
    <t>Capital propriu, lei</t>
  </si>
  <si>
    <t>Numărul de salariați, pers.</t>
  </si>
  <si>
    <t>Productivitatea muncii (VV/ număr angajați) (lei)</t>
  </si>
  <si>
    <t>Salariul mediu lunar pe întreprindere, lei</t>
  </si>
  <si>
    <t>Ritmul de creștere mediu anual, %</t>
  </si>
  <si>
    <t>Rezultatul din activitatea operațională, lei</t>
  </si>
  <si>
    <t>Impozit pe venit, lei</t>
  </si>
  <si>
    <t>Fișa de verificare a achizițiilor pentru contractarea serviciilor pentru dezvoltare a afacerii/echipamentelor de către beneficiari în cadrul Programului de susținere a antreprenoriatului feminin</t>
  </si>
  <si>
    <t>Nr.</t>
  </si>
  <si>
    <t>Criterii de evaluare</t>
  </si>
  <si>
    <r>
      <t xml:space="preserve">Prestator/Furnizor 
</t>
    </r>
    <r>
      <rPr>
        <b/>
        <sz val="9"/>
        <color theme="4" tint="0.39997558519241921"/>
        <rFont val="Times New Roman"/>
        <family val="1"/>
      </rPr>
      <t>(se va indica denumirea companie)</t>
    </r>
  </si>
  <si>
    <t>IDNO</t>
  </si>
  <si>
    <t xml:space="preserve">Serviciu /echipament </t>
  </si>
  <si>
    <t>se va indica IDNO</t>
  </si>
  <si>
    <t>se va indica  Serviciul /echipamentul care urmează a fi achiziționat</t>
  </si>
  <si>
    <t>Prestatorul de servicii/Furnizorul este o companie afiliată sau subsidiară întreprinderii beneficiare de grant :</t>
  </si>
  <si>
    <t>1.1.</t>
  </si>
  <si>
    <t>este independentă financiar de Beneficiarul de Grant și operează pe piața RM în baza dreptului comercial.</t>
  </si>
  <si>
    <t>DA/NU</t>
  </si>
  <si>
    <t>1.2.</t>
  </si>
  <si>
    <t xml:space="preserve"> este afiliată sau subsidiară Beneficiarului de Grant</t>
  </si>
  <si>
    <t>Prestatorul de servicii/Furnizorul este eligibil în conformitate cu:</t>
  </si>
  <si>
    <t>2.1.</t>
  </si>
  <si>
    <t xml:space="preserve">este in conflict de interese fata de Beneficiar de Grant, inclusiv vizavi de alţi clienţi actuali sau precendenţi, </t>
  </si>
  <si>
    <t>2.2.</t>
  </si>
  <si>
    <t>se află în situaţia de incapacitate de a-şi onora obligaţiile în interesul Beneficiarului de Grant</t>
  </si>
  <si>
    <t>2.3.</t>
  </si>
  <si>
    <t>a fost implicat in elaborarea Termenilor de Referinta pentru acest proiect direct sau  prin intermediu companiei afiliată  sau subsidiară întreprinderii Beneficiare de Grant (direct sau indirect)</t>
  </si>
  <si>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</si>
  <si>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</si>
  <si>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 xml:space="preserve">	Reclamații primite</t>
  </si>
  <si>
    <t>DA/NU
În cazul DA prezentați detalii</t>
  </si>
  <si>
    <t>Echipamentul procurat este nou și neutilizat</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</si>
  <si>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</si>
  <si>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r>
      <t>Persoanele afiliate –</t>
    </r>
    <r>
      <rPr>
        <sz val="10"/>
        <rFont val="Times New Roman"/>
        <family val="1"/>
      </rPr>
      <t xml:space="preserve"> soțul/soția, rudele sau afinii până la gradul al doilea de rudenie cu Beneficiarul Programului.</t>
    </r>
  </si>
  <si>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</si>
  <si>
    <t>2025 efectiv</t>
  </si>
  <si>
    <t>Prognoza 2029</t>
  </si>
  <si>
    <t>Creștere anul 2029 / 2025, %</t>
  </si>
  <si>
    <t>Evolutia principalilor indicatori economico financiari ai înreprinderii urmare a implementării proiectului investițional
Programul de susținere a antreprenoriatului feminin, 
Măsura 1- Suport financiar nerambursabil pentru antreprenoarele debutante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</si>
</sst>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62"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sz val="11"/>
      <color theme="0"/>
      <name val="Times New Roman"/>
      <family val="1"/>
      <charset val="204"/>
    </font>
    <font>
      <sz val="11"/>
      <color theme="0"/>
      <name val="Times New Roman"/>
      <family val="1"/>
    </font>
    <font>
      <b/>
      <sz val="10"/>
      <color rgb="FF000000"/>
      <name val="Times New Roman"/>
      <family val="1"/>
    </font>
    <font>
      <sz val="10"/>
      <color rgb="FF000000"/>
      <name val="Times New Roman"/>
      <family val="1"/>
    </font>
    <font>
      <sz val="14"/>
      <color theme="1"/>
      <name val="Times New Roman"/>
      <family val="1"/>
      <charset val="204"/>
    </font>
    <font>
      <sz val="14"/>
      <color theme="8"/>
      <name val="Times New Roman"/>
      <family val="1"/>
      <charset val="204"/>
    </font>
    <font>
      <b/>
      <sz val="9"/>
      <color theme="1"/>
      <name val="Times New Roman"/>
      <family val="1"/>
      <charset val="204"/>
    </font>
    <font>
      <i/>
      <sz val="9"/>
      <color theme="1"/>
      <name val="Times New Roman"/>
      <family val="1"/>
      <charset val="204"/>
    </font>
    <font>
      <b/>
      <u/>
      <sz val="12"/>
      <color theme="1"/>
      <name val="Times New Roman"/>
      <family val="1"/>
      <charset val="204"/>
    </font>
    <font>
      <b/>
      <u/>
      <sz val="14"/>
      <color theme="1"/>
      <name val="Times New Roman"/>
      <family val="1"/>
      <charset val="204"/>
    </font>
    <font>
      <sz val="10"/>
      <name val="Times New Roman"/>
      <family val="1"/>
      <charset val="204"/>
    </font>
    <font>
      <b/>
      <sz val="11"/>
      <color rgb="FFFF0000"/>
      <name val="Times New Roman"/>
      <family val="1"/>
      <charset val="204"/>
    </font>
    <font>
      <sz val="10"/>
      <name val="Times New Roman"/>
      <family val="1"/>
      <charset val="204"/>
    </font>
    <font>
      <u/>
      <sz val="10"/>
      <color theme="10"/>
      <name val="Times New Roman"/>
      <family val="1"/>
      <charset val="204"/>
    </font>
    <font>
      <sz val="11"/>
      <color theme="4" tint="-0.249977111117893"/>
      <name val="Times New Roman"/>
      <family val="1"/>
      <charset val="204"/>
    </font>
    <font>
      <b/>
      <sz val="12"/>
      <color rgb="FF000000"/>
      <name val="Times New Roman"/>
      <family val="1"/>
    </font>
    <font>
      <sz val="12"/>
      <color theme="1"/>
      <name val="Times New Roman"/>
      <family val="1"/>
      <charset val="204"/>
    </font>
    <font>
      <sz val="16"/>
      <color rgb="FFFF0000"/>
      <name val="Times New Roman"/>
      <family val="1"/>
    </font>
    <font>
      <b/>
      <sz val="14"/>
      <color rgb="FFFF0000"/>
      <name val="Times New Roman"/>
      <family val="1"/>
      <charset val="204"/>
    </font>
    <font>
      <b/>
      <sz val="12"/>
      <color theme="1"/>
      <name val="Times New Roman"/>
      <family val="1"/>
      <charset val="204"/>
    </font>
    <font>
      <b/>
      <sz val="11"/>
      <color theme="1"/>
      <name val="Times New Roman"/>
      <family val="1"/>
    </font>
    <font>
      <b/>
      <i/>
      <u/>
      <sz val="11"/>
      <color rgb="FFFF0000"/>
      <name val="Times New Roman"/>
      <family val="1"/>
      <charset val="204"/>
    </font>
    <font>
      <b/>
      <sz val="12"/>
      <color theme="1"/>
      <name val="Calibri"/>
      <family val="2"/>
      <charset val="204"/>
      <scheme val="minor"/>
    </font>
    <font>
      <b/>
      <sz val="11"/>
      <color theme="1"/>
      <name val="Calibri"/>
      <family val="2"/>
      <charset val="204"/>
      <scheme val="minor"/>
    </font>
    <font>
      <sz val="11"/>
      <color theme="1"/>
      <name val="Calibri"/>
      <family val="2"/>
      <charset val="238"/>
      <scheme val="minor"/>
    </font>
    <font>
      <b/>
      <sz val="9"/>
      <color theme="4" tint="0.39997558519241921"/>
      <name val="Times New Roman"/>
      <family val="1"/>
    </font>
    <font>
      <i/>
      <sz val="10"/>
      <color theme="4"/>
      <name val="Times New Roman"/>
      <family val="1"/>
    </font>
    <font>
      <sz val="11"/>
      <name val="Times New Roman"/>
      <family val="1"/>
    </font>
    <font>
      <b/>
      <i/>
      <sz val="11"/>
      <color theme="4"/>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b/>
      <sz val="11"/>
      <color rgb="FFFF0000"/>
      <name val="Times New Roman"/>
      <family val="1"/>
    </font>
    <font>
      <b/>
      <sz val="11"/>
      <color rgb="FFFF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s>
  <borders count="89">
    <border>
      <left/>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0070C0"/>
      </top>
      <bottom style="thin">
        <color theme="0" tint="-0.499984740745262"/>
      </bottom>
      <diagonal/>
    </border>
    <border>
      <left style="thin">
        <color theme="0" tint="-0.499984740745262"/>
      </left>
      <right style="thin">
        <color theme="0" tint="-0.499984740745262"/>
      </right>
      <top style="thin">
        <color theme="0" tint="-0.499984740745262"/>
      </top>
      <bottom style="medium">
        <color rgb="FF0070C0"/>
      </bottom>
      <diagonal/>
    </border>
    <border>
      <left/>
      <right/>
      <top style="medium">
        <color rgb="FF0070C0"/>
      </top>
      <bottom style="medium">
        <color rgb="FF0070C0"/>
      </bottom>
      <diagonal/>
    </border>
    <border>
      <left/>
      <right style="thin">
        <color theme="0"/>
      </right>
      <top/>
      <bottom style="medium">
        <color theme="3" tint="0.39994506668294322"/>
      </bottom>
      <diagonal/>
    </border>
    <border>
      <left/>
      <right/>
      <top/>
      <bottom style="medium">
        <color theme="3" tint="0.39994506668294322"/>
      </bottom>
      <diagonal/>
    </border>
    <border>
      <left style="thin">
        <color theme="0"/>
      </left>
      <right style="thin">
        <color theme="0"/>
      </right>
      <top/>
      <bottom style="medium">
        <color theme="3" tint="0.3999450666829432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diagonal/>
    </border>
    <border>
      <left/>
      <right/>
      <top/>
      <bottom style="thin">
        <color theme="0" tint="-0.499984740745262"/>
      </bottom>
      <diagonal/>
    </border>
    <border>
      <left/>
      <right style="thin">
        <color theme="0"/>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medium">
        <color rgb="FF0070C0"/>
      </bottom>
      <diagonal/>
    </border>
    <border>
      <left/>
      <right/>
      <top/>
      <bottom style="medium">
        <color rgb="FF0070C0"/>
      </bottom>
      <diagonal/>
    </border>
    <border>
      <left style="thin">
        <color indexed="64"/>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3" tint="0.39994506668294322"/>
      </top>
      <bottom/>
      <diagonal/>
    </border>
    <border>
      <left/>
      <right/>
      <top/>
      <bottom style="thin">
        <color theme="0"/>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1" tint="0.499984740745262"/>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1" tint="0.499984740745262"/>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2" fillId="0" borderId="0"/>
    <xf numFmtId="0" fontId="37" fillId="0" borderId="0"/>
    <xf numFmtId="0" fontId="40" fillId="0" borderId="0" applyNumberFormat="0" applyFill="0" applyBorder="0" applyAlignment="0" applyProtection="0"/>
    <xf numFmtId="9" fontId="39" fillId="0" borderId="0" applyFont="0" applyFill="0" applyBorder="0" applyAlignment="0" applyProtection="0"/>
    <xf numFmtId="0" fontId="39" fillId="0" borderId="0"/>
    <xf numFmtId="0" fontId="51" fillId="0" borderId="0"/>
  </cellStyleXfs>
  <cellXfs count="348">
    <xf numFmtId="0" fontId="0" fillId="0" borderId="0" xfId="0"/>
    <xf numFmtId="0" fontId="12" fillId="0" borderId="0" xfId="0" applyFont="1"/>
    <xf numFmtId="0" fontId="12" fillId="0" borderId="0" xfId="0" applyFont="1" applyAlignment="1">
      <alignment vertical="top"/>
    </xf>
    <xf numFmtId="0" fontId="12" fillId="0" borderId="0" xfId="0" applyFont="1" applyAlignment="1">
      <alignment vertical="center"/>
    </xf>
    <xf numFmtId="0" fontId="19" fillId="0" borderId="0" xfId="0" applyFont="1" applyAlignment="1">
      <alignment vertical="center"/>
    </xf>
    <xf numFmtId="0" fontId="12" fillId="0" borderId="2" xfId="2" applyFont="1" applyBorder="1"/>
    <xf numFmtId="0" fontId="12" fillId="0" borderId="1" xfId="2" applyFont="1" applyBorder="1"/>
    <xf numFmtId="0" fontId="12" fillId="0" borderId="4" xfId="2" applyFont="1" applyBorder="1"/>
    <xf numFmtId="0" fontId="12" fillId="0" borderId="0" xfId="2" applyFont="1"/>
    <xf numFmtId="164" fontId="12" fillId="0" borderId="0" xfId="0" applyNumberFormat="1" applyFont="1" applyAlignment="1">
      <alignment vertical="center"/>
    </xf>
    <xf numFmtId="0" fontId="14" fillId="2" borderId="9" xfId="0" applyFont="1" applyFill="1" applyBorder="1" applyAlignment="1">
      <alignment vertical="center" wrapText="1"/>
    </xf>
    <xf numFmtId="9" fontId="12" fillId="0" borderId="9" xfId="1" applyFont="1" applyBorder="1" applyAlignment="1">
      <alignment vertical="center"/>
    </xf>
    <xf numFmtId="9" fontId="12" fillId="0" borderId="9" xfId="0" applyNumberFormat="1" applyFont="1" applyBorder="1" applyAlignment="1">
      <alignment horizontal="right" vertical="center" wrapText="1"/>
    </xf>
    <xf numFmtId="9" fontId="12" fillId="0" borderId="9" xfId="1" applyFont="1" applyFill="1" applyBorder="1" applyAlignment="1">
      <alignment vertical="center"/>
    </xf>
    <xf numFmtId="0" fontId="15" fillId="0" borderId="9" xfId="0" applyFont="1" applyBorder="1" applyAlignment="1">
      <alignment vertical="center" wrapText="1"/>
    </xf>
    <xf numFmtId="164" fontId="12" fillId="0" borderId="9" xfId="0" applyNumberFormat="1" applyFont="1" applyBorder="1" applyAlignment="1">
      <alignment vertical="center"/>
    </xf>
    <xf numFmtId="9" fontId="24" fillId="0" borderId="9" xfId="1" applyFont="1" applyFill="1" applyBorder="1" applyAlignment="1">
      <alignment vertical="center"/>
    </xf>
    <xf numFmtId="0" fontId="23" fillId="2" borderId="9" xfId="0" applyFont="1" applyFill="1" applyBorder="1" applyAlignment="1">
      <alignment vertical="center" wrapText="1"/>
    </xf>
    <xf numFmtId="0" fontId="26" fillId="2" borderId="9" xfId="0" applyFont="1" applyFill="1" applyBorder="1" applyAlignment="1">
      <alignment vertical="center" wrapText="1"/>
    </xf>
    <xf numFmtId="167" fontId="24" fillId="0" borderId="9" xfId="1" applyNumberFormat="1" applyFont="1" applyFill="1" applyBorder="1" applyAlignment="1">
      <alignment vertical="center"/>
    </xf>
    <xf numFmtId="0" fontId="14" fillId="2" borderId="10" xfId="0" applyFont="1" applyFill="1" applyBorder="1" applyAlignment="1">
      <alignment vertical="center" wrapText="1"/>
    </xf>
    <xf numFmtId="9" fontId="12" fillId="0" borderId="10" xfId="1" applyFont="1" applyBorder="1" applyAlignment="1">
      <alignment vertical="center"/>
    </xf>
    <xf numFmtId="0" fontId="12" fillId="0" borderId="11" xfId="0" applyFont="1" applyBorder="1" applyAlignment="1">
      <alignment vertical="center"/>
    </xf>
    <xf numFmtId="9" fontId="12" fillId="0" borderId="11" xfId="1" applyFont="1" applyBorder="1" applyAlignment="1">
      <alignment vertical="center"/>
    </xf>
    <xf numFmtId="0" fontId="15" fillId="0" borderId="12" xfId="0" applyFont="1" applyBorder="1" applyAlignment="1">
      <alignment vertical="center" wrapText="1"/>
    </xf>
    <xf numFmtId="9" fontId="12" fillId="0" borderId="12" xfId="1" applyFont="1" applyFill="1" applyBorder="1" applyAlignment="1">
      <alignment vertical="center"/>
    </xf>
    <xf numFmtId="0" fontId="15" fillId="0" borderId="13" xfId="0" applyFont="1" applyBorder="1" applyAlignment="1">
      <alignment vertical="center" wrapText="1"/>
    </xf>
    <xf numFmtId="9" fontId="12" fillId="0" borderId="13" xfId="1" applyFont="1" applyFill="1" applyBorder="1" applyAlignment="1">
      <alignment vertical="center"/>
    </xf>
    <xf numFmtId="0" fontId="15" fillId="0" borderId="0" xfId="0" applyFont="1" applyAlignment="1">
      <alignment vertical="center" wrapText="1"/>
    </xf>
    <xf numFmtId="3" fontId="15" fillId="0" borderId="0" xfId="0" applyNumberFormat="1" applyFont="1" applyAlignment="1">
      <alignment horizontal="right" vertical="center" wrapText="1"/>
    </xf>
    <xf numFmtId="9" fontId="12" fillId="0" borderId="0" xfId="1" applyFont="1" applyFill="1" applyBorder="1" applyAlignment="1">
      <alignment vertical="center"/>
    </xf>
    <xf numFmtId="0" fontId="23" fillId="2" borderId="9" xfId="0" applyFont="1" applyFill="1" applyBorder="1" applyAlignment="1">
      <alignment horizontal="left" vertical="center" wrapText="1" indent="6"/>
    </xf>
    <xf numFmtId="0" fontId="13" fillId="0" borderId="9" xfId="0" applyFont="1" applyBorder="1" applyAlignment="1">
      <alignment vertical="center"/>
    </xf>
    <xf numFmtId="0" fontId="12" fillId="0" borderId="9" xfId="0" applyFont="1" applyBorder="1" applyAlignment="1">
      <alignment vertical="center" wrapText="1"/>
    </xf>
    <xf numFmtId="0" fontId="25" fillId="0" borderId="14" xfId="0" applyFont="1" applyBorder="1" applyAlignment="1">
      <alignment horizontal="left" vertical="center"/>
    </xf>
    <xf numFmtId="164" fontId="12" fillId="0" borderId="14" xfId="0" applyNumberFormat="1" applyFont="1" applyBorder="1" applyAlignment="1">
      <alignment vertical="center"/>
    </xf>
    <xf numFmtId="9" fontId="12" fillId="0" borderId="14" xfId="1" applyFont="1" applyFill="1" applyBorder="1" applyAlignment="1">
      <alignment vertical="center"/>
    </xf>
    <xf numFmtId="164" fontId="14" fillId="2" borderId="10" xfId="0" applyNumberFormat="1" applyFont="1" applyFill="1" applyBorder="1" applyAlignment="1" applyProtection="1">
      <alignment horizontal="right" vertical="center" wrapText="1"/>
      <protection locked="0"/>
    </xf>
    <xf numFmtId="164" fontId="14" fillId="2" borderId="9" xfId="0" applyNumberFormat="1" applyFont="1" applyFill="1" applyBorder="1" applyAlignment="1" applyProtection="1">
      <alignment horizontal="right" vertical="center" wrapText="1"/>
      <protection locked="0"/>
    </xf>
    <xf numFmtId="164" fontId="16" fillId="0" borderId="9" xfId="0" applyNumberFormat="1" applyFont="1" applyBorder="1" applyAlignment="1" applyProtection="1">
      <alignment vertical="center"/>
      <protection locked="0"/>
    </xf>
    <xf numFmtId="3" fontId="15" fillId="0" borderId="12" xfId="0" applyNumberFormat="1" applyFont="1" applyBorder="1" applyAlignment="1" applyProtection="1">
      <alignment horizontal="right" vertical="center" wrapText="1"/>
      <protection locked="0"/>
    </xf>
    <xf numFmtId="3" fontId="15" fillId="0" borderId="9" xfId="0" applyNumberFormat="1" applyFont="1" applyBorder="1" applyAlignment="1" applyProtection="1">
      <alignment horizontal="right" vertical="center" wrapText="1"/>
      <protection locked="0"/>
    </xf>
    <xf numFmtId="3" fontId="15" fillId="0" borderId="13" xfId="0" applyNumberFormat="1" applyFont="1" applyBorder="1" applyAlignment="1" applyProtection="1">
      <alignment horizontal="right" vertical="center" wrapText="1"/>
      <protection locked="0"/>
    </xf>
    <xf numFmtId="164" fontId="12" fillId="0" borderId="10" xfId="0" applyNumberFormat="1" applyFont="1" applyBorder="1" applyAlignment="1" applyProtection="1">
      <alignment vertical="center"/>
      <protection locked="0"/>
    </xf>
    <xf numFmtId="164" fontId="24" fillId="0" borderId="9" xfId="0" applyNumberFormat="1" applyFont="1" applyBorder="1" applyAlignment="1" applyProtection="1">
      <alignment vertical="center"/>
      <protection locked="0"/>
    </xf>
    <xf numFmtId="164" fontId="12" fillId="0" borderId="9" xfId="0" applyNumberFormat="1" applyFont="1" applyBorder="1" applyAlignment="1" applyProtection="1">
      <alignment vertical="center"/>
      <protection locked="0"/>
    </xf>
    <xf numFmtId="0" fontId="4" fillId="4" borderId="0" xfId="2" applyFont="1" applyFill="1" applyProtection="1">
      <protection locked="0"/>
    </xf>
    <xf numFmtId="0" fontId="4" fillId="0" borderId="0" xfId="2" applyFont="1" applyProtection="1">
      <protection locked="0"/>
    </xf>
    <xf numFmtId="0" fontId="5" fillId="4" borderId="0" xfId="2" applyFont="1" applyFill="1" applyProtection="1">
      <protection locked="0"/>
    </xf>
    <xf numFmtId="0" fontId="4" fillId="4" borderId="0" xfId="2" applyFont="1" applyFill="1" applyAlignment="1" applyProtection="1">
      <alignment vertical="top"/>
      <protection locked="0"/>
    </xf>
    <xf numFmtId="0" fontId="4" fillId="0" borderId="0" xfId="2" applyFont="1" applyAlignment="1" applyProtection="1">
      <alignment vertical="top"/>
      <protection locked="0"/>
    </xf>
    <xf numFmtId="0" fontId="5" fillId="0" borderId="0" xfId="2" applyFont="1" applyAlignment="1" applyProtection="1">
      <alignment horizontal="center" vertical="center"/>
      <protection locked="0"/>
    </xf>
    <xf numFmtId="165" fontId="5" fillId="0" borderId="0" xfId="2" applyNumberFormat="1" applyFont="1" applyAlignment="1" applyProtection="1">
      <alignment horizontal="center" vertical="center" wrapText="1"/>
      <protection locked="0"/>
    </xf>
    <xf numFmtId="0" fontId="28" fillId="4" borderId="0" xfId="2" applyFont="1" applyFill="1" applyProtection="1">
      <protection locked="0"/>
    </xf>
    <xf numFmtId="0" fontId="3" fillId="4" borderId="0" xfId="2" applyFont="1" applyFill="1" applyProtection="1">
      <protection locked="0"/>
    </xf>
    <xf numFmtId="0" fontId="6" fillId="4" borderId="0" xfId="2" applyFont="1" applyFill="1" applyProtection="1">
      <protection locked="0"/>
    </xf>
    <xf numFmtId="0" fontId="9" fillId="0" borderId="9" xfId="2" applyFont="1" applyBorder="1" applyAlignment="1" applyProtection="1">
      <alignment horizontal="center" vertical="center" wrapText="1"/>
      <protection locked="0"/>
    </xf>
    <xf numFmtId="0" fontId="9" fillId="3" borderId="9" xfId="2" applyFont="1" applyFill="1" applyBorder="1" applyAlignment="1" applyProtection="1">
      <alignment horizontal="center" vertical="center" wrapText="1"/>
      <protection locked="0"/>
    </xf>
    <xf numFmtId="0" fontId="15" fillId="5" borderId="9" xfId="0" applyFont="1" applyFill="1" applyBorder="1" applyAlignment="1">
      <alignment vertical="center" wrapText="1"/>
    </xf>
    <xf numFmtId="3" fontId="15" fillId="5" borderId="9" xfId="0" applyNumberFormat="1" applyFont="1" applyFill="1" applyBorder="1" applyAlignment="1">
      <alignment horizontal="right" vertical="center" wrapText="1"/>
    </xf>
    <xf numFmtId="9" fontId="13" fillId="5" borderId="9" xfId="1" applyFont="1" applyFill="1" applyBorder="1" applyAlignment="1">
      <alignment vertical="center"/>
    </xf>
    <xf numFmtId="9" fontId="12" fillId="5" borderId="9" xfId="1" applyFont="1" applyFill="1" applyBorder="1" applyAlignment="1">
      <alignment vertical="center"/>
    </xf>
    <xf numFmtId="0" fontId="13" fillId="5" borderId="9" xfId="0" applyFont="1" applyFill="1" applyBorder="1" applyAlignment="1">
      <alignment horizontal="center" vertical="top" wrapText="1"/>
    </xf>
    <xf numFmtId="0" fontId="13" fillId="5" borderId="9" xfId="0" applyFont="1" applyFill="1" applyBorder="1" applyAlignment="1">
      <alignment vertical="center" wrapText="1"/>
    </xf>
    <xf numFmtId="164" fontId="20" fillId="5" borderId="9" xfId="0" applyNumberFormat="1" applyFont="1" applyFill="1" applyBorder="1" applyAlignment="1">
      <alignment vertical="center"/>
    </xf>
    <xf numFmtId="0" fontId="29" fillId="5" borderId="9" xfId="2" applyFont="1" applyFill="1" applyBorder="1" applyAlignment="1" applyProtection="1">
      <alignment horizontal="center" vertical="top" wrapText="1"/>
      <protection locked="0"/>
    </xf>
    <xf numFmtId="165" fontId="5" fillId="5" borderId="9" xfId="2" applyNumberFormat="1" applyFont="1" applyFill="1" applyBorder="1" applyAlignment="1" applyProtection="1">
      <alignment horizontal="center" vertical="center" wrapText="1"/>
      <protection locked="0"/>
    </xf>
    <xf numFmtId="0" fontId="7" fillId="4" borderId="16" xfId="2" applyFont="1" applyFill="1" applyBorder="1" applyProtection="1">
      <protection locked="0"/>
    </xf>
    <xf numFmtId="0" fontId="4" fillId="4" borderId="16" xfId="2" applyFont="1" applyFill="1" applyBorder="1" applyProtection="1">
      <protection locked="0"/>
    </xf>
    <xf numFmtId="0" fontId="14" fillId="2" borderId="12" xfId="0" applyFont="1" applyFill="1" applyBorder="1" applyAlignment="1">
      <alignment vertical="center" wrapText="1"/>
    </xf>
    <xf numFmtId="164" fontId="17" fillId="0" borderId="12" xfId="0" applyNumberFormat="1" applyFont="1" applyBorder="1" applyAlignment="1" applyProtection="1">
      <alignment vertical="center"/>
      <protection locked="0"/>
    </xf>
    <xf numFmtId="9" fontId="17" fillId="0" borderId="12" xfId="1" applyFont="1" applyFill="1" applyBorder="1" applyAlignment="1">
      <alignment vertical="center"/>
    </xf>
    <xf numFmtId="0" fontId="35" fillId="4" borderId="0" xfId="2" applyFont="1" applyFill="1" applyProtection="1">
      <protection locked="0"/>
    </xf>
    <xf numFmtId="9" fontId="5" fillId="0" borderId="0" xfId="1" applyFont="1" applyFill="1" applyBorder="1" applyAlignment="1" applyProtection="1">
      <alignment horizontal="center" vertical="center" wrapText="1"/>
      <protection locked="0"/>
    </xf>
    <xf numFmtId="0" fontId="13" fillId="6" borderId="18" xfId="0" applyFont="1" applyFill="1" applyBorder="1" applyAlignment="1">
      <alignment horizontal="center" vertical="center"/>
    </xf>
    <xf numFmtId="0" fontId="13" fillId="5" borderId="25" xfId="0" applyFont="1" applyFill="1" applyBorder="1" applyAlignment="1">
      <alignment horizontal="center" vertical="top" wrapText="1"/>
    </xf>
    <xf numFmtId="0" fontId="13" fillId="5" borderId="26" xfId="0" applyFont="1" applyFill="1" applyBorder="1" applyAlignment="1">
      <alignment horizontal="center" vertical="top" wrapText="1"/>
    </xf>
    <xf numFmtId="0" fontId="13" fillId="5" borderId="27" xfId="0" applyFont="1" applyFill="1" applyBorder="1" applyAlignment="1">
      <alignment horizontal="center" vertical="top" wrapText="1"/>
    </xf>
    <xf numFmtId="0" fontId="12" fillId="0" borderId="5" xfId="2" applyFont="1" applyBorder="1" applyProtection="1">
      <protection locked="0" hidden="1"/>
    </xf>
    <xf numFmtId="0" fontId="12" fillId="0" borderId="0" xfId="2" applyFont="1" applyProtection="1">
      <protection locked="0" hidden="1"/>
    </xf>
    <xf numFmtId="0" fontId="31" fillId="0" borderId="0" xfId="2" applyFont="1" applyAlignment="1" applyProtection="1">
      <alignment vertical="top"/>
      <protection locked="0" hidden="1"/>
    </xf>
    <xf numFmtId="0" fontId="31" fillId="0" borderId="29" xfId="2" applyFont="1" applyBorder="1" applyAlignment="1" applyProtection="1">
      <alignment vertical="top"/>
      <protection locked="0" hidden="1"/>
    </xf>
    <xf numFmtId="0" fontId="31" fillId="0" borderId="30" xfId="2" applyFont="1" applyBorder="1" applyAlignment="1" applyProtection="1">
      <alignment vertical="top"/>
      <protection locked="0" hidden="1"/>
    </xf>
    <xf numFmtId="0" fontId="12" fillId="0" borderId="6" xfId="2" applyFont="1" applyBorder="1" applyProtection="1">
      <protection locked="0" hidden="1"/>
    </xf>
    <xf numFmtId="0" fontId="12" fillId="0" borderId="7" xfId="2" applyFont="1" applyBorder="1" applyProtection="1">
      <protection locked="0" hidden="1"/>
    </xf>
    <xf numFmtId="0" fontId="31" fillId="0" borderId="29" xfId="2" applyFont="1" applyBorder="1" applyAlignment="1" applyProtection="1">
      <alignment horizontal="right" vertical="top" wrapText="1"/>
      <protection locked="0" hidden="1"/>
    </xf>
    <xf numFmtId="0" fontId="15" fillId="5" borderId="9" xfId="2" applyFont="1" applyFill="1" applyBorder="1" applyAlignment="1" applyProtection="1">
      <alignment horizontal="center" vertical="center" wrapText="1"/>
      <protection locked="0" hidden="1"/>
    </xf>
    <xf numFmtId="0" fontId="12" fillId="0" borderId="18" xfId="2" applyFont="1" applyBorder="1" applyAlignment="1" applyProtection="1">
      <alignment horizontal="center"/>
      <protection locked="0" hidden="1"/>
    </xf>
    <xf numFmtId="0" fontId="15" fillId="5" borderId="18" xfId="2" applyFont="1" applyFill="1" applyBorder="1" applyAlignment="1" applyProtection="1">
      <alignment horizontal="center" vertical="center" wrapText="1"/>
      <protection locked="0" hidden="1"/>
    </xf>
    <xf numFmtId="0" fontId="12" fillId="0" borderId="9" xfId="2" applyFont="1" applyBorder="1" applyAlignment="1" applyProtection="1">
      <alignment horizontal="left" vertical="center" wrapText="1"/>
      <protection locked="0" hidden="1"/>
    </xf>
    <xf numFmtId="164" fontId="12" fillId="0" borderId="9" xfId="2" applyNumberFormat="1" applyFont="1" applyBorder="1" applyAlignment="1" applyProtection="1">
      <alignment horizontal="right" vertical="center" wrapText="1"/>
      <protection locked="0" hidden="1"/>
    </xf>
    <xf numFmtId="166" fontId="12" fillId="0" borderId="9" xfId="2" applyNumberFormat="1" applyFont="1" applyBorder="1" applyAlignment="1" applyProtection="1">
      <alignment horizontal="right" vertical="center" wrapText="1"/>
      <protection locked="0" hidden="1"/>
    </xf>
    <xf numFmtId="9" fontId="12" fillId="0" borderId="18" xfId="1" applyFont="1" applyBorder="1" applyProtection="1">
      <protection locked="0" hidden="1"/>
    </xf>
    <xf numFmtId="0" fontId="12" fillId="3" borderId="9" xfId="2" applyFont="1" applyFill="1" applyBorder="1" applyAlignment="1" applyProtection="1">
      <alignment horizontal="left" vertical="center" wrapText="1"/>
      <protection locked="0" hidden="1"/>
    </xf>
    <xf numFmtId="164" fontId="12" fillId="3" borderId="9" xfId="2" applyNumberFormat="1" applyFont="1" applyFill="1" applyBorder="1" applyAlignment="1" applyProtection="1">
      <alignment horizontal="right" vertical="center" wrapText="1"/>
      <protection locked="0" hidden="1"/>
    </xf>
    <xf numFmtId="166" fontId="12" fillId="3" borderId="9" xfId="2" applyNumberFormat="1" applyFont="1" applyFill="1" applyBorder="1" applyAlignment="1" applyProtection="1">
      <alignment horizontal="right" vertical="center" wrapText="1"/>
      <protection locked="0" hidden="1"/>
    </xf>
    <xf numFmtId="0" fontId="13" fillId="0" borderId="7" xfId="2" applyFont="1" applyBorder="1" applyProtection="1">
      <protection locked="0" hidden="1"/>
    </xf>
    <xf numFmtId="0" fontId="13" fillId="5" borderId="9" xfId="2" applyFont="1" applyFill="1" applyBorder="1" applyAlignment="1" applyProtection="1">
      <alignment vertical="center" wrapText="1"/>
      <protection locked="0" hidden="1"/>
    </xf>
    <xf numFmtId="164" fontId="13" fillId="5" borderId="9" xfId="2" applyNumberFormat="1" applyFont="1" applyFill="1" applyBorder="1" applyAlignment="1" applyProtection="1">
      <alignment horizontal="right" vertical="center" wrapText="1"/>
      <protection locked="0" hidden="1"/>
    </xf>
    <xf numFmtId="166" fontId="13" fillId="5" borderId="9" xfId="2" applyNumberFormat="1" applyFont="1" applyFill="1" applyBorder="1" applyAlignment="1" applyProtection="1">
      <alignment horizontal="right" vertical="center" wrapText="1"/>
      <protection locked="0" hidden="1"/>
    </xf>
    <xf numFmtId="9" fontId="13" fillId="0" borderId="18" xfId="1" applyFont="1" applyBorder="1" applyProtection="1">
      <protection locked="0" hidden="1"/>
    </xf>
    <xf numFmtId="0" fontId="13" fillId="0" borderId="0" xfId="2" applyFont="1" applyProtection="1">
      <protection locked="0" hidden="1"/>
    </xf>
    <xf numFmtId="0" fontId="13" fillId="0" borderId="8" xfId="2" applyFont="1" applyBorder="1" applyProtection="1">
      <protection locked="0" hidden="1"/>
    </xf>
    <xf numFmtId="165" fontId="13" fillId="5" borderId="9" xfId="2" applyNumberFormat="1" applyFont="1" applyFill="1" applyBorder="1" applyAlignment="1" applyProtection="1">
      <alignment horizontal="right" vertical="center" wrapText="1"/>
      <protection locked="0" hidden="1"/>
    </xf>
    <xf numFmtId="0" fontId="27" fillId="0" borderId="1" xfId="2" applyFont="1" applyBorder="1" applyProtection="1">
      <protection locked="0" hidden="1"/>
    </xf>
    <xf numFmtId="0" fontId="21" fillId="0" borderId="1" xfId="2" applyFont="1" applyBorder="1" applyProtection="1">
      <protection locked="0" hidden="1"/>
    </xf>
    <xf numFmtId="0" fontId="12" fillId="0" borderId="1" xfId="2" applyFont="1" applyBorder="1" applyProtection="1">
      <protection locked="0" hidden="1"/>
    </xf>
    <xf numFmtId="0" fontId="22" fillId="0" borderId="1" xfId="2" applyFont="1" applyBorder="1" applyProtection="1">
      <protection locked="0" hidden="1"/>
    </xf>
    <xf numFmtId="0" fontId="12" fillId="0" borderId="3" xfId="2" applyFont="1" applyBorder="1" applyProtection="1">
      <protection locked="0" hidden="1"/>
    </xf>
    <xf numFmtId="0" fontId="13" fillId="0" borderId="16" xfId="2" applyFont="1" applyBorder="1" applyProtection="1">
      <protection locked="0" hidden="1"/>
    </xf>
    <xf numFmtId="0" fontId="12" fillId="0" borderId="16" xfId="2" applyFont="1" applyBorder="1" applyProtection="1">
      <protection locked="0" hidden="1"/>
    </xf>
    <xf numFmtId="0" fontId="12" fillId="0" borderId="15" xfId="2" applyFont="1" applyBorder="1" applyProtection="1">
      <protection locked="0" hidden="1"/>
    </xf>
    <xf numFmtId="0" fontId="12" fillId="0" borderId="17" xfId="2" applyFont="1" applyBorder="1" applyProtection="1">
      <protection locked="0" hidden="1"/>
    </xf>
    <xf numFmtId="0" fontId="12" fillId="0" borderId="2" xfId="2" applyFont="1" applyBorder="1" applyProtection="1">
      <protection locked="0" hidden="1"/>
    </xf>
    <xf numFmtId="164" fontId="14" fillId="8" borderId="9" xfId="0" applyNumberFormat="1" applyFont="1" applyFill="1" applyBorder="1" applyAlignment="1" applyProtection="1">
      <alignment horizontal="right" vertical="center" wrapText="1"/>
      <protection locked="0"/>
    </xf>
    <xf numFmtId="9" fontId="12" fillId="8" borderId="9" xfId="1" applyFont="1" applyFill="1" applyBorder="1" applyAlignment="1">
      <alignment vertical="center"/>
    </xf>
    <xf numFmtId="0" fontId="15" fillId="0" borderId="31" xfId="0" applyFont="1" applyBorder="1" applyAlignment="1">
      <alignment vertical="center" wrapText="1"/>
    </xf>
    <xf numFmtId="3" fontId="15" fillId="0" borderId="31" xfId="0" applyNumberFormat="1" applyFont="1" applyBorder="1" applyAlignment="1">
      <alignment horizontal="right" vertical="center" wrapText="1"/>
    </xf>
    <xf numFmtId="9" fontId="12" fillId="0" borderId="31" xfId="1" applyFont="1" applyFill="1" applyBorder="1" applyAlignment="1">
      <alignment vertical="center"/>
    </xf>
    <xf numFmtId="0" fontId="15" fillId="0" borderId="32" xfId="0" applyFont="1" applyBorder="1" applyAlignment="1">
      <alignment vertical="center" wrapText="1"/>
    </xf>
    <xf numFmtId="3" fontId="15" fillId="0" borderId="32" xfId="0" applyNumberFormat="1" applyFont="1" applyBorder="1" applyAlignment="1">
      <alignment horizontal="right" vertical="center" wrapText="1"/>
    </xf>
    <xf numFmtId="9" fontId="12" fillId="0" borderId="32" xfId="1" applyFont="1" applyFill="1" applyBorder="1" applyAlignment="1">
      <alignment vertical="center"/>
    </xf>
    <xf numFmtId="169" fontId="12" fillId="0" borderId="10" xfId="1" applyNumberFormat="1" applyFont="1" applyFill="1" applyBorder="1" applyAlignment="1">
      <alignment vertical="center"/>
    </xf>
    <xf numFmtId="0" fontId="25" fillId="0" borderId="33" xfId="0" applyFont="1" applyBorder="1" applyAlignment="1">
      <alignment horizontal="left" vertical="center"/>
    </xf>
    <xf numFmtId="164" fontId="12" fillId="0" borderId="33" xfId="0" applyNumberFormat="1" applyFont="1" applyBorder="1" applyAlignment="1">
      <alignment vertical="center"/>
    </xf>
    <xf numFmtId="9" fontId="12" fillId="0" borderId="33" xfId="1" applyFont="1" applyFill="1" applyBorder="1" applyAlignment="1">
      <alignment vertical="center"/>
    </xf>
    <xf numFmtId="0" fontId="18" fillId="0" borderId="0" xfId="0" applyFont="1" applyAlignment="1">
      <alignment horizontal="center" vertical="center" wrapText="1"/>
    </xf>
    <xf numFmtId="164" fontId="17" fillId="0" borderId="9" xfId="0" applyNumberFormat="1" applyFont="1" applyBorder="1" applyAlignment="1" applyProtection="1">
      <alignment vertical="center"/>
      <protection locked="0"/>
    </xf>
    <xf numFmtId="9" fontId="17" fillId="0" borderId="9" xfId="1" applyFont="1" applyFill="1" applyBorder="1" applyAlignment="1">
      <alignment vertical="center"/>
    </xf>
    <xf numFmtId="167" fontId="17" fillId="0" borderId="9" xfId="1" applyNumberFormat="1" applyFont="1" applyFill="1" applyBorder="1" applyAlignment="1">
      <alignment vertical="center"/>
    </xf>
    <xf numFmtId="0" fontId="13" fillId="0" borderId="0" xfId="0" applyFont="1" applyAlignment="1">
      <alignment horizontal="center" vertical="top"/>
    </xf>
    <xf numFmtId="0" fontId="13" fillId="0" borderId="9" xfId="0" applyFont="1" applyBorder="1" applyAlignment="1">
      <alignment horizontal="center" vertical="top"/>
    </xf>
    <xf numFmtId="0" fontId="13" fillId="0" borderId="9" xfId="0" applyFont="1" applyBorder="1" applyAlignment="1">
      <alignment horizontal="center" vertical="top" wrapText="1"/>
    </xf>
    <xf numFmtId="0" fontId="12" fillId="0" borderId="9" xfId="0" applyFont="1" applyBorder="1" applyAlignment="1">
      <alignment vertical="center"/>
    </xf>
    <xf numFmtId="3" fontId="12" fillId="0" borderId="9" xfId="0" applyNumberFormat="1" applyFont="1" applyBorder="1" applyAlignment="1">
      <alignment vertical="center"/>
    </xf>
    <xf numFmtId="3" fontId="12" fillId="0" borderId="0" xfId="0" applyNumberFormat="1" applyFont="1" applyAlignment="1">
      <alignment vertical="center"/>
    </xf>
    <xf numFmtId="0" fontId="13" fillId="0" borderId="0" xfId="0" applyFont="1" applyAlignment="1">
      <alignment vertical="center"/>
    </xf>
    <xf numFmtId="0" fontId="13" fillId="0" borderId="33" xfId="0" applyFont="1" applyBorder="1" applyAlignment="1">
      <alignment vertical="center"/>
    </xf>
    <xf numFmtId="0" fontId="25" fillId="0" borderId="33" xfId="0" applyFont="1" applyBorder="1" applyAlignment="1">
      <alignment vertical="center"/>
    </xf>
    <xf numFmtId="168" fontId="25" fillId="0" borderId="33" xfId="0" applyNumberFormat="1" applyFont="1" applyBorder="1" applyAlignment="1">
      <alignment vertical="center"/>
    </xf>
    <xf numFmtId="168" fontId="25" fillId="3" borderId="33" xfId="0" applyNumberFormat="1" applyFont="1" applyFill="1" applyBorder="1" applyAlignment="1">
      <alignment vertical="center"/>
    </xf>
    <xf numFmtId="0" fontId="12" fillId="0" borderId="0" xfId="0" applyFont="1" applyAlignment="1">
      <alignment horizontal="left" vertical="center"/>
    </xf>
    <xf numFmtId="0" fontId="13" fillId="0" borderId="33" xfId="0" applyFont="1" applyBorder="1" applyAlignment="1">
      <alignment horizontal="right" vertical="center"/>
    </xf>
    <xf numFmtId="164" fontId="33" fillId="0" borderId="33" xfId="0" applyNumberFormat="1" applyFont="1" applyBorder="1" applyAlignment="1">
      <alignment vertical="center"/>
    </xf>
    <xf numFmtId="0" fontId="41" fillId="0" borderId="33" xfId="0" applyFont="1" applyBorder="1" applyAlignment="1">
      <alignment horizontal="left" vertical="center" indent="2"/>
    </xf>
    <xf numFmtId="0" fontId="12" fillId="0" borderId="33" xfId="0" applyFont="1" applyBorder="1" applyAlignment="1">
      <alignment vertical="center"/>
    </xf>
    <xf numFmtId="0" fontId="12" fillId="0" borderId="0" xfId="0" applyFont="1" applyAlignment="1">
      <alignment horizontal="right" vertical="center"/>
    </xf>
    <xf numFmtId="9" fontId="21" fillId="7" borderId="0" xfId="0" applyNumberFormat="1" applyFont="1" applyFill="1" applyAlignment="1">
      <alignment vertical="center"/>
    </xf>
    <xf numFmtId="0" fontId="12" fillId="0" borderId="0" xfId="0" applyFont="1" applyAlignment="1">
      <alignment horizontal="left" vertical="center" indent="2"/>
    </xf>
    <xf numFmtId="167" fontId="33" fillId="0" borderId="33" xfId="1" applyNumberFormat="1" applyFont="1" applyFill="1" applyBorder="1" applyAlignment="1">
      <alignment vertical="center"/>
    </xf>
    <xf numFmtId="0" fontId="13" fillId="0" borderId="33" xfId="0" applyFont="1" applyBorder="1" applyAlignment="1">
      <alignment horizontal="right" vertical="center" wrapText="1"/>
    </xf>
    <xf numFmtId="166" fontId="33" fillId="3" borderId="33" xfId="0" applyNumberFormat="1" applyFont="1" applyFill="1" applyBorder="1" applyAlignment="1">
      <alignment vertical="center"/>
    </xf>
    <xf numFmtId="0" fontId="41" fillId="0" borderId="0" xfId="0" applyFont="1" applyAlignment="1">
      <alignment horizontal="left" vertical="center" indent="2"/>
    </xf>
    <xf numFmtId="0" fontId="43" fillId="0" borderId="9" xfId="2" applyFont="1" applyBorder="1" applyAlignment="1" applyProtection="1">
      <alignment horizontal="left" vertical="center" wrapText="1"/>
      <protection locked="0"/>
    </xf>
    <xf numFmtId="164" fontId="43" fillId="0" borderId="9" xfId="2" applyNumberFormat="1" applyFont="1" applyBorder="1" applyAlignment="1" applyProtection="1">
      <alignment horizontal="center" vertical="center" wrapText="1"/>
      <protection locked="0"/>
    </xf>
    <xf numFmtId="165" fontId="43" fillId="0" borderId="9" xfId="2" applyNumberFormat="1" applyFont="1" applyBorder="1" applyAlignment="1" applyProtection="1">
      <alignment horizontal="center" vertical="center" wrapText="1"/>
      <protection locked="0"/>
    </xf>
    <xf numFmtId="166" fontId="43" fillId="0" borderId="9" xfId="2" applyNumberFormat="1" applyFont="1" applyBorder="1" applyAlignment="1" applyProtection="1">
      <alignment horizontal="center" vertical="center" wrapText="1"/>
      <protection locked="0"/>
    </xf>
    <xf numFmtId="0" fontId="43" fillId="3" borderId="9" xfId="2" applyFont="1" applyFill="1" applyBorder="1" applyAlignment="1" applyProtection="1">
      <alignment horizontal="left" vertical="center" wrapText="1"/>
      <protection locked="0"/>
    </xf>
    <xf numFmtId="164" fontId="43" fillId="3" borderId="9" xfId="2" applyNumberFormat="1" applyFont="1" applyFill="1" applyBorder="1" applyAlignment="1" applyProtection="1">
      <alignment horizontal="center" vertical="center" wrapText="1"/>
      <protection locked="0"/>
    </xf>
    <xf numFmtId="165" fontId="43" fillId="3" borderId="9" xfId="2" applyNumberFormat="1" applyFont="1" applyFill="1" applyBorder="1" applyAlignment="1" applyProtection="1">
      <alignment horizontal="center" vertical="center" wrapText="1"/>
      <protection locked="0"/>
    </xf>
    <xf numFmtId="166" fontId="43" fillId="3" borderId="9" xfId="2" applyNumberFormat="1" applyFont="1" applyFill="1" applyBorder="1" applyAlignment="1" applyProtection="1">
      <alignment horizontal="center" vertical="center" wrapText="1"/>
      <protection locked="0"/>
    </xf>
    <xf numFmtId="164" fontId="5" fillId="5" borderId="9" xfId="2" applyNumberFormat="1" applyFont="1" applyFill="1" applyBorder="1" applyAlignment="1" applyProtection="1">
      <alignment horizontal="center" vertical="center" wrapText="1"/>
      <protection locked="0"/>
    </xf>
    <xf numFmtId="166" fontId="5" fillId="5" borderId="9" xfId="2" applyNumberFormat="1" applyFont="1" applyFill="1" applyBorder="1" applyAlignment="1" applyProtection="1">
      <alignment horizontal="center" vertical="center" wrapText="1"/>
      <protection locked="0"/>
    </xf>
    <xf numFmtId="0" fontId="4" fillId="0" borderId="0" xfId="2" applyFont="1" applyAlignment="1" applyProtection="1">
      <alignment vertical="center"/>
      <protection locked="0"/>
    </xf>
    <xf numFmtId="0" fontId="45" fillId="4" borderId="0" xfId="2" applyFont="1" applyFill="1" applyAlignment="1">
      <alignment horizontal="right" vertical="center"/>
    </xf>
    <xf numFmtId="0" fontId="44" fillId="0" borderId="0" xfId="2" applyFont="1"/>
    <xf numFmtId="0" fontId="24" fillId="0" borderId="0" xfId="0" applyFont="1"/>
    <xf numFmtId="0" fontId="13" fillId="0" borderId="0" xfId="0" applyFont="1" applyAlignment="1">
      <alignment horizontal="center"/>
    </xf>
    <xf numFmtId="0" fontId="12" fillId="0" borderId="39" xfId="2" applyFont="1" applyBorder="1"/>
    <xf numFmtId="0" fontId="13" fillId="0" borderId="0" xfId="2" applyFont="1" applyAlignment="1">
      <alignment horizontal="center" vertical="center" wrapText="1"/>
    </xf>
    <xf numFmtId="0" fontId="12" fillId="8" borderId="0" xfId="2" applyFont="1" applyFill="1" applyAlignment="1">
      <alignment vertical="center"/>
    </xf>
    <xf numFmtId="0" fontId="3" fillId="8" borderId="0" xfId="2" applyFont="1" applyFill="1" applyAlignment="1">
      <alignment horizontal="left" vertical="center"/>
    </xf>
    <xf numFmtId="0" fontId="46" fillId="0" borderId="39" xfId="2" applyFont="1" applyBorder="1" applyAlignment="1">
      <alignment vertical="center"/>
    </xf>
    <xf numFmtId="0" fontId="46" fillId="0" borderId="0" xfId="2" applyFont="1" applyAlignment="1">
      <alignment vertical="center"/>
    </xf>
    <xf numFmtId="0" fontId="12" fillId="0" borderId="0" xfId="2" applyFont="1" applyAlignment="1">
      <alignment vertical="center"/>
    </xf>
    <xf numFmtId="0" fontId="12" fillId="0" borderId="39" xfId="2" applyFont="1" applyBorder="1" applyAlignment="1">
      <alignment vertical="center"/>
    </xf>
    <xf numFmtId="0" fontId="13" fillId="0" borderId="39" xfId="2" applyFont="1" applyBorder="1" applyAlignment="1">
      <alignment vertical="center"/>
    </xf>
    <xf numFmtId="0" fontId="13" fillId="0" borderId="0" xfId="2" applyFont="1" applyAlignment="1">
      <alignment vertical="top"/>
    </xf>
    <xf numFmtId="0" fontId="46" fillId="0" borderId="0" xfId="2" applyFont="1"/>
    <xf numFmtId="0" fontId="12" fillId="0" borderId="7" xfId="2" applyFont="1" applyBorder="1"/>
    <xf numFmtId="0" fontId="12" fillId="0" borderId="7" xfId="2" applyFont="1" applyBorder="1" applyAlignment="1">
      <alignment vertical="top"/>
    </xf>
    <xf numFmtId="0" fontId="12" fillId="0" borderId="0" xfId="2" applyFont="1" applyAlignment="1">
      <alignment vertical="top"/>
    </xf>
    <xf numFmtId="0" fontId="12" fillId="0" borderId="44" xfId="2" applyFont="1" applyBorder="1" applyAlignment="1">
      <alignment horizontal="left" vertical="center" wrapText="1"/>
    </xf>
    <xf numFmtId="0" fontId="12" fillId="0" borderId="45" xfId="2" applyFont="1" applyBorder="1" applyAlignment="1">
      <alignment horizontal="left" vertical="center" wrapText="1"/>
    </xf>
    <xf numFmtId="3" fontId="12" fillId="0" borderId="45" xfId="2" applyNumberFormat="1" applyFont="1" applyBorder="1" applyAlignment="1">
      <alignment horizontal="right" vertical="center" wrapText="1"/>
    </xf>
    <xf numFmtId="3" fontId="12" fillId="0" borderId="48" xfId="2" applyNumberFormat="1" applyFont="1" applyBorder="1" applyAlignment="1">
      <alignment horizontal="right" vertical="center" wrapText="1"/>
    </xf>
    <xf numFmtId="0" fontId="12" fillId="3" borderId="44" xfId="2" applyFont="1" applyFill="1" applyBorder="1" applyAlignment="1">
      <alignment horizontal="left" vertical="center" wrapText="1"/>
    </xf>
    <xf numFmtId="0" fontId="12" fillId="3" borderId="45" xfId="2" applyFont="1" applyFill="1" applyBorder="1" applyAlignment="1">
      <alignment horizontal="left" vertical="center" wrapText="1"/>
    </xf>
    <xf numFmtId="3" fontId="12" fillId="3" borderId="45" xfId="2" applyNumberFormat="1" applyFont="1" applyFill="1" applyBorder="1" applyAlignment="1">
      <alignment horizontal="right" vertical="center" wrapText="1"/>
    </xf>
    <xf numFmtId="3" fontId="12" fillId="3" borderId="48" xfId="2" applyNumberFormat="1" applyFont="1" applyFill="1" applyBorder="1" applyAlignment="1">
      <alignment horizontal="right" vertical="center" wrapText="1"/>
    </xf>
    <xf numFmtId="0" fontId="13" fillId="0" borderId="7" xfId="2" applyFont="1" applyBorder="1"/>
    <xf numFmtId="0" fontId="13" fillId="0" borderId="0" xfId="2" applyFont="1"/>
    <xf numFmtId="0" fontId="13" fillId="0" borderId="19" xfId="2" applyFont="1" applyBorder="1" applyAlignment="1">
      <alignment vertical="center" wrapText="1"/>
    </xf>
    <xf numFmtId="3" fontId="13" fillId="0" borderId="19" xfId="2" applyNumberFormat="1" applyFont="1" applyBorder="1" applyAlignment="1">
      <alignment vertical="center" wrapText="1"/>
    </xf>
    <xf numFmtId="0" fontId="13" fillId="0" borderId="0" xfId="2" applyFont="1" applyAlignment="1">
      <alignment vertical="center" wrapText="1"/>
    </xf>
    <xf numFmtId="0" fontId="13" fillId="0" borderId="7" xfId="2" applyFont="1" applyBorder="1" applyAlignment="1">
      <alignment vertical="center"/>
    </xf>
    <xf numFmtId="0" fontId="13" fillId="0" borderId="0" xfId="2" applyFont="1" applyAlignment="1">
      <alignment vertical="center"/>
    </xf>
    <xf numFmtId="0" fontId="13" fillId="0" borderId="0" xfId="2" applyFont="1" applyAlignment="1">
      <alignment horizontal="left"/>
    </xf>
    <xf numFmtId="0" fontId="46" fillId="0" borderId="7" xfId="2" applyFont="1" applyBorder="1" applyAlignment="1">
      <alignment vertical="center"/>
    </xf>
    <xf numFmtId="0" fontId="13" fillId="0" borderId="22" xfId="2" applyFont="1" applyBorder="1" applyAlignment="1">
      <alignment vertical="center"/>
    </xf>
    <xf numFmtId="0" fontId="13" fillId="0" borderId="22" xfId="2" applyFont="1" applyBorder="1" applyAlignment="1">
      <alignment vertical="center" wrapText="1"/>
    </xf>
    <xf numFmtId="3" fontId="13" fillId="0" borderId="22" xfId="2" applyNumberFormat="1" applyFont="1" applyBorder="1" applyAlignment="1">
      <alignment vertical="center" wrapText="1"/>
    </xf>
    <xf numFmtId="0" fontId="13" fillId="0" borderId="0" xfId="2" applyFont="1" applyAlignment="1">
      <alignment vertical="top" wrapText="1"/>
    </xf>
    <xf numFmtId="3" fontId="13" fillId="0" borderId="0" xfId="2" applyNumberFormat="1" applyFont="1" applyAlignment="1">
      <alignment vertical="center" wrapText="1"/>
    </xf>
    <xf numFmtId="0" fontId="42" fillId="0" borderId="0" xfId="2" applyFont="1" applyAlignment="1">
      <alignment vertical="top" wrapText="1"/>
    </xf>
    <xf numFmtId="0" fontId="5" fillId="0" borderId="0" xfId="0" applyFont="1" applyAlignment="1">
      <alignment horizontal="center" vertical="center"/>
    </xf>
    <xf numFmtId="0" fontId="42" fillId="9" borderId="21" xfId="2" applyFont="1" applyFill="1" applyBorder="1" applyAlignment="1">
      <alignment horizontal="right" vertical="top" wrapText="1" indent="1"/>
    </xf>
    <xf numFmtId="164" fontId="49" fillId="9" borderId="18" xfId="0" applyNumberFormat="1" applyFont="1" applyFill="1" applyBorder="1"/>
    <xf numFmtId="0" fontId="0" fillId="0" borderId="0" xfId="0" applyAlignment="1">
      <alignment vertical="center"/>
    </xf>
    <xf numFmtId="0" fontId="42" fillId="10" borderId="21" xfId="2" applyFont="1" applyFill="1" applyBorder="1" applyAlignment="1">
      <alignment horizontal="right" vertical="center" wrapText="1"/>
    </xf>
    <xf numFmtId="164" fontId="5" fillId="10" borderId="18" xfId="0" applyNumberFormat="1" applyFont="1" applyFill="1" applyBorder="1" applyAlignment="1">
      <alignment vertical="center"/>
    </xf>
    <xf numFmtId="0" fontId="13" fillId="5" borderId="0" xfId="2" applyFont="1" applyFill="1" applyAlignment="1">
      <alignment vertical="center"/>
    </xf>
    <xf numFmtId="0" fontId="15" fillId="5" borderId="42" xfId="2" applyFont="1" applyFill="1" applyBorder="1" applyAlignment="1">
      <alignment horizontal="center" vertical="center" wrapText="1"/>
    </xf>
    <xf numFmtId="0" fontId="14" fillId="5" borderId="46" xfId="2" applyFont="1" applyFill="1" applyBorder="1" applyAlignment="1">
      <alignment horizontal="center" vertical="top" wrapText="1"/>
    </xf>
    <xf numFmtId="0" fontId="13" fillId="5" borderId="49" xfId="2" applyFont="1" applyFill="1" applyBorder="1" applyAlignment="1">
      <alignment vertical="center" wrapText="1"/>
    </xf>
    <xf numFmtId="0" fontId="13" fillId="5" borderId="50" xfId="2" applyFont="1" applyFill="1" applyBorder="1" applyAlignment="1">
      <alignment vertical="center" wrapText="1"/>
    </xf>
    <xf numFmtId="3" fontId="13" fillId="5" borderId="50" xfId="2" applyNumberFormat="1" applyFont="1" applyFill="1" applyBorder="1" applyAlignment="1">
      <alignment horizontal="right" vertical="center" wrapText="1"/>
    </xf>
    <xf numFmtId="0" fontId="14" fillId="5" borderId="45" xfId="2" applyFont="1" applyFill="1" applyBorder="1" applyAlignment="1">
      <alignment horizontal="center" vertical="top" wrapText="1"/>
    </xf>
    <xf numFmtId="3" fontId="13" fillId="5" borderId="50" xfId="2" applyNumberFormat="1" applyFont="1" applyFill="1" applyBorder="1" applyAlignment="1">
      <alignment vertical="center" wrapText="1"/>
    </xf>
    <xf numFmtId="0" fontId="50" fillId="5" borderId="53" xfId="2" applyFont="1" applyFill="1" applyBorder="1" applyAlignment="1">
      <alignment horizontal="center" vertical="center" wrapText="1"/>
    </xf>
    <xf numFmtId="0" fontId="0" fillId="0" borderId="53" xfId="0" applyBorder="1"/>
    <xf numFmtId="0" fontId="1" fillId="0" borderId="53" xfId="2" applyFont="1" applyBorder="1" applyAlignment="1">
      <alignment horizontal="center" vertical="center"/>
    </xf>
    <xf numFmtId="0" fontId="1" fillId="0" borderId="0" xfId="2" applyFont="1"/>
    <xf numFmtId="164" fontId="0" fillId="0" borderId="53" xfId="0" applyNumberFormat="1" applyBorder="1"/>
    <xf numFmtId="3" fontId="0" fillId="0" borderId="53" xfId="0" applyNumberFormat="1" applyBorder="1" applyAlignment="1">
      <alignment horizontal="right" vertical="center"/>
    </xf>
    <xf numFmtId="164" fontId="0" fillId="0" borderId="53" xfId="0" applyNumberFormat="1" applyBorder="1" applyAlignment="1">
      <alignment horizontal="right" vertical="center"/>
    </xf>
    <xf numFmtId="0" fontId="47" fillId="0" borderId="18" xfId="7" applyFont="1" applyBorder="1" applyAlignment="1">
      <alignment horizontal="center" vertical="center"/>
    </xf>
    <xf numFmtId="0" fontId="47" fillId="0" borderId="18" xfId="7" applyFont="1" applyBorder="1" applyAlignment="1">
      <alignment horizontal="center" vertical="center" wrapText="1"/>
    </xf>
    <xf numFmtId="0" fontId="53" fillId="0" borderId="68" xfId="7" applyFont="1" applyBorder="1" applyAlignment="1">
      <alignment horizontal="center" vertical="center"/>
    </xf>
    <xf numFmtId="0" fontId="53" fillId="0" borderId="68" xfId="7" applyFont="1" applyBorder="1" applyAlignment="1">
      <alignment horizontal="center" vertical="center" wrapText="1"/>
    </xf>
    <xf numFmtId="0" fontId="47" fillId="0" borderId="68" xfId="7" applyFont="1" applyBorder="1" applyAlignment="1">
      <alignment horizontal="center"/>
    </xf>
    <xf numFmtId="0" fontId="47" fillId="0" borderId="72" xfId="7" applyFont="1" applyBorder="1" applyAlignment="1">
      <alignment horizontal="center" vertical="center"/>
    </xf>
    <xf numFmtId="16" fontId="3" fillId="0" borderId="76" xfId="7" applyNumberFormat="1" applyFont="1" applyBorder="1" applyAlignment="1">
      <alignment horizontal="center" vertical="center"/>
    </xf>
    <xf numFmtId="0" fontId="3" fillId="0" borderId="52" xfId="7" applyFont="1" applyBorder="1" applyAlignment="1">
      <alignment vertical="center" wrapText="1"/>
    </xf>
    <xf numFmtId="0" fontId="3" fillId="0" borderId="76" xfId="7" applyFont="1" applyBorder="1" applyAlignment="1">
      <alignment horizontal="center" vertical="center"/>
    </xf>
    <xf numFmtId="0" fontId="47" fillId="0" borderId="76" xfId="7" applyFont="1" applyBorder="1" applyAlignment="1">
      <alignment horizontal="center" vertical="center"/>
    </xf>
    <xf numFmtId="0" fontId="54" fillId="0" borderId="52" xfId="7" applyFont="1" applyBorder="1" applyAlignment="1">
      <alignment vertical="center" wrapText="1"/>
    </xf>
    <xf numFmtId="0" fontId="47" fillId="0" borderId="52" xfId="7" applyFont="1" applyBorder="1" applyAlignment="1">
      <alignment vertical="center" wrapText="1"/>
    </xf>
    <xf numFmtId="0" fontId="47" fillId="0" borderId="52" xfId="7" applyFont="1" applyBorder="1" applyAlignment="1">
      <alignment vertical="center"/>
    </xf>
    <xf numFmtId="0" fontId="47" fillId="0" borderId="78" xfId="7" applyFont="1" applyBorder="1" applyAlignment="1">
      <alignment horizontal="center" vertical="center"/>
    </xf>
    <xf numFmtId="0" fontId="47" fillId="0" borderId="70" xfId="7" applyFont="1" applyBorder="1" applyAlignment="1">
      <alignment vertical="center"/>
    </xf>
    <xf numFmtId="0" fontId="60" fillId="0" borderId="0" xfId="0" applyFont="1" applyAlignment="1">
      <alignment horizontal="center" vertical="center"/>
    </xf>
    <xf numFmtId="0" fontId="60" fillId="0" borderId="0" xfId="7" applyFont="1" applyAlignment="1">
      <alignment vertical="center" wrapText="1"/>
    </xf>
    <xf numFmtId="0" fontId="6" fillId="0" borderId="0" xfId="7" applyFont="1" applyAlignment="1">
      <alignment vertical="center"/>
    </xf>
    <xf numFmtId="0" fontId="51" fillId="0" borderId="0" xfId="7"/>
    <xf numFmtId="0" fontId="61" fillId="0" borderId="0" xfId="0" applyFont="1" applyAlignment="1">
      <alignment horizontal="center" vertical="center"/>
    </xf>
    <xf numFmtId="0" fontId="60" fillId="0" borderId="0" xfId="7" applyFont="1" applyAlignment="1">
      <alignment vertical="center"/>
    </xf>
    <xf numFmtId="0" fontId="6" fillId="0" borderId="0" xfId="7" applyFont="1" applyAlignment="1">
      <alignment horizontal="center" vertical="center" wrapText="1"/>
    </xf>
    <xf numFmtId="0" fontId="6" fillId="0" borderId="0" xfId="7" applyFont="1" applyAlignment="1">
      <alignment vertical="center" wrapText="1"/>
    </xf>
    <xf numFmtId="0" fontId="6" fillId="0" borderId="0" xfId="7" applyFont="1" applyAlignment="1">
      <alignment horizontal="left" vertical="center" wrapText="1"/>
    </xf>
    <xf numFmtId="0" fontId="6" fillId="0" borderId="0" xfId="7" applyFont="1" applyAlignment="1">
      <alignment horizontal="justify"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6" fillId="6" borderId="23" xfId="0" applyFont="1" applyFill="1" applyBorder="1" applyAlignment="1">
      <alignment horizontal="left" vertical="center"/>
    </xf>
    <xf numFmtId="0" fontId="36" fillId="6" borderId="24" xfId="0" applyFont="1" applyFill="1" applyBorder="1" applyAlignment="1">
      <alignment horizontal="left" vertical="center"/>
    </xf>
    <xf numFmtId="0" fontId="42" fillId="9" borderId="51" xfId="2" applyFont="1" applyFill="1" applyBorder="1" applyAlignment="1">
      <alignment horizontal="left" vertical="top" wrapText="1"/>
    </xf>
    <xf numFmtId="0" fontId="42" fillId="9" borderId="52" xfId="2" applyFont="1" applyFill="1" applyBorder="1" applyAlignment="1">
      <alignment horizontal="left" vertical="top" wrapText="1"/>
    </xf>
    <xf numFmtId="0" fontId="42" fillId="10" borderId="51" xfId="2" applyFont="1" applyFill="1" applyBorder="1" applyAlignment="1">
      <alignment horizontal="left" vertical="center" wrapText="1"/>
    </xf>
    <xf numFmtId="0" fontId="42" fillId="10" borderId="52" xfId="2" applyFont="1" applyFill="1" applyBorder="1" applyAlignment="1">
      <alignment horizontal="left" vertical="center" wrapText="1"/>
    </xf>
    <xf numFmtId="0" fontId="35" fillId="4" borderId="0" xfId="2" applyFont="1" applyFill="1" applyAlignment="1" applyProtection="1">
      <alignment horizontal="center" vertical="top" wrapText="1"/>
      <protection locked="0"/>
    </xf>
    <xf numFmtId="0" fontId="12" fillId="0" borderId="0" xfId="2" quotePrefix="1" applyFont="1" applyAlignment="1">
      <alignment horizontal="left" vertical="top" wrapText="1"/>
    </xf>
    <xf numFmtId="0" fontId="12" fillId="0" borderId="0" xfId="2" applyFont="1" applyAlignment="1">
      <alignment horizontal="left" vertical="top" wrapText="1"/>
    </xf>
    <xf numFmtId="0" fontId="13" fillId="5" borderId="0" xfId="2" applyFont="1" applyFill="1" applyAlignment="1">
      <alignment horizontal="left" vertical="center" wrapText="1"/>
    </xf>
    <xf numFmtId="0" fontId="47" fillId="8" borderId="0" xfId="2" applyFont="1" applyFill="1" applyAlignment="1">
      <alignment horizontal="left" vertical="center" wrapText="1"/>
    </xf>
    <xf numFmtId="0" fontId="15" fillId="5" borderId="40" xfId="2" applyFont="1" applyFill="1" applyBorder="1" applyAlignment="1">
      <alignment horizontal="left" vertical="top" wrapText="1"/>
    </xf>
    <xf numFmtId="0" fontId="15" fillId="5" borderId="44" xfId="2" applyFont="1" applyFill="1" applyBorder="1" applyAlignment="1">
      <alignment horizontal="left" vertical="top" wrapText="1"/>
    </xf>
    <xf numFmtId="0" fontId="15" fillId="5" borderId="41" xfId="2" applyFont="1" applyFill="1" applyBorder="1" applyAlignment="1">
      <alignment horizontal="left" vertical="top" wrapText="1"/>
    </xf>
    <xf numFmtId="0" fontId="15" fillId="5" borderId="45" xfId="2" applyFont="1" applyFill="1" applyBorder="1" applyAlignment="1">
      <alignment horizontal="left" vertical="top" wrapText="1"/>
    </xf>
    <xf numFmtId="0" fontId="15" fillId="5" borderId="43" xfId="2" applyFont="1" applyFill="1" applyBorder="1" applyAlignment="1">
      <alignment horizontal="center" vertical="center" wrapText="1"/>
    </xf>
    <xf numFmtId="0" fontId="15" fillId="5" borderId="47" xfId="2" applyFont="1" applyFill="1" applyBorder="1" applyAlignment="1">
      <alignment horizontal="center" vertical="center" wrapText="1"/>
    </xf>
    <xf numFmtId="0" fontId="38" fillId="0" borderId="0" xfId="2" applyFont="1" applyAlignment="1">
      <alignment horizontal="left" vertical="center" wrapText="1"/>
    </xf>
    <xf numFmtId="0" fontId="10" fillId="0" borderId="0" xfId="2" applyFont="1" applyAlignment="1" applyProtection="1">
      <alignment horizontal="left" vertical="top" wrapText="1"/>
      <protection locked="0"/>
    </xf>
    <xf numFmtId="0" fontId="10" fillId="0" borderId="38" xfId="2" applyFont="1" applyBorder="1" applyAlignment="1" applyProtection="1">
      <alignment horizontal="left" vertical="top"/>
      <protection locked="0"/>
    </xf>
    <xf numFmtId="0" fontId="4" fillId="6" borderId="34" xfId="2" applyFont="1" applyFill="1" applyBorder="1" applyAlignment="1" applyProtection="1">
      <alignment horizontal="center"/>
      <protection locked="0"/>
    </xf>
    <xf numFmtId="0" fontId="4" fillId="6" borderId="29" xfId="2" applyFont="1" applyFill="1" applyBorder="1" applyAlignment="1" applyProtection="1">
      <alignment horizontal="center"/>
      <protection locked="0"/>
    </xf>
    <xf numFmtId="0" fontId="5" fillId="5" borderId="35" xfId="2" applyFont="1" applyFill="1" applyBorder="1" applyAlignment="1" applyProtection="1">
      <alignment horizontal="center" vertical="center"/>
      <protection locked="0"/>
    </xf>
    <xf numFmtId="0" fontId="5" fillId="5" borderId="36" xfId="2" applyFont="1" applyFill="1" applyBorder="1" applyAlignment="1" applyProtection="1">
      <alignment horizontal="center" vertical="center"/>
      <protection locked="0"/>
    </xf>
    <xf numFmtId="0" fontId="5" fillId="5" borderId="37" xfId="2" applyFont="1" applyFill="1" applyBorder="1" applyAlignment="1" applyProtection="1">
      <alignment horizontal="center" vertical="center"/>
      <protection locked="0"/>
    </xf>
    <xf numFmtId="0" fontId="7" fillId="4" borderId="0" xfId="2" applyFont="1" applyFill="1" applyAlignment="1" applyProtection="1">
      <alignment horizontal="left" vertical="top" wrapText="1"/>
      <protection locked="0"/>
    </xf>
    <xf numFmtId="0" fontId="7" fillId="4" borderId="0" xfId="2" applyFont="1" applyFill="1" applyAlignment="1" applyProtection="1">
      <alignment horizontal="left" vertical="top"/>
      <protection locked="0"/>
    </xf>
    <xf numFmtId="0" fontId="8" fillId="5" borderId="9" xfId="2" applyFont="1" applyFill="1" applyBorder="1" applyAlignment="1" applyProtection="1">
      <alignment horizontal="center" vertical="top" wrapText="1"/>
      <protection locked="0"/>
    </xf>
    <xf numFmtId="0" fontId="29" fillId="5" borderId="9" xfId="2" applyFont="1" applyFill="1" applyBorder="1" applyAlignment="1" applyProtection="1">
      <alignment horizontal="center" vertical="top" wrapText="1"/>
      <protection locked="0"/>
    </xf>
    <xf numFmtId="0" fontId="42" fillId="5" borderId="9" xfId="2" applyFont="1" applyFill="1" applyBorder="1" applyAlignment="1" applyProtection="1">
      <alignment horizontal="center" vertical="top" wrapText="1"/>
      <protection locked="0"/>
    </xf>
    <xf numFmtId="0" fontId="31" fillId="6" borderId="29" xfId="2" applyFont="1" applyFill="1" applyBorder="1" applyAlignment="1" applyProtection="1">
      <alignment horizontal="center" vertical="top" wrapText="1"/>
      <protection locked="0" hidden="1"/>
    </xf>
    <xf numFmtId="0" fontId="13" fillId="5" borderId="9" xfId="2" applyFont="1" applyFill="1" applyBorder="1" applyAlignment="1" applyProtection="1">
      <alignment horizontal="center" vertical="center" wrapText="1"/>
      <protection locked="0" hidden="1"/>
    </xf>
    <xf numFmtId="0" fontId="13" fillId="0" borderId="18" xfId="2" applyFont="1" applyBorder="1" applyAlignment="1" applyProtection="1">
      <alignment horizontal="center" vertical="top"/>
      <protection locked="0" hidden="1"/>
    </xf>
    <xf numFmtId="0" fontId="13" fillId="0" borderId="18" xfId="2" applyFont="1" applyBorder="1" applyAlignment="1" applyProtection="1">
      <alignment horizontal="center"/>
      <protection locked="0" hidden="1"/>
    </xf>
    <xf numFmtId="0" fontId="15" fillId="5" borderId="9" xfId="2" applyFont="1" applyFill="1" applyBorder="1" applyAlignment="1" applyProtection="1">
      <alignment horizontal="center" vertical="top" wrapText="1"/>
      <protection locked="0" hidden="1"/>
    </xf>
    <xf numFmtId="0" fontId="15" fillId="5" borderId="9" xfId="2" applyFont="1" applyFill="1" applyBorder="1" applyAlignment="1" applyProtection="1">
      <alignment horizontal="center" vertical="center" wrapText="1"/>
      <protection locked="0" hidden="1"/>
    </xf>
    <xf numFmtId="0" fontId="12" fillId="0" borderId="18" xfId="2" applyFont="1" applyBorder="1" applyAlignment="1" applyProtection="1">
      <alignment horizontal="center"/>
      <protection locked="0" hidden="1"/>
    </xf>
    <xf numFmtId="0" fontId="7" fillId="0" borderId="54" xfId="7" applyFont="1" applyBorder="1" applyAlignment="1">
      <alignment horizontal="center" vertical="center" wrapText="1"/>
    </xf>
    <xf numFmtId="0" fontId="7" fillId="0" borderId="55" xfId="7" applyFont="1" applyBorder="1" applyAlignment="1">
      <alignment horizontal="center" vertical="center" wrapText="1"/>
    </xf>
    <xf numFmtId="0" fontId="7" fillId="0" borderId="56" xfId="7" applyFont="1" applyBorder="1" applyAlignment="1">
      <alignment horizontal="center" vertical="center" wrapText="1"/>
    </xf>
    <xf numFmtId="0" fontId="47" fillId="0" borderId="57" xfId="7" applyFont="1" applyBorder="1" applyAlignment="1">
      <alignment horizontal="center" vertical="center"/>
    </xf>
    <xf numFmtId="0" fontId="47" fillId="0" borderId="63" xfId="7" applyFont="1" applyBorder="1" applyAlignment="1">
      <alignment horizontal="center" vertical="center"/>
    </xf>
    <xf numFmtId="0" fontId="47" fillId="0" borderId="66" xfId="7" applyFont="1" applyBorder="1" applyAlignment="1">
      <alignment horizontal="center" vertical="center"/>
    </xf>
    <xf numFmtId="0" fontId="47" fillId="0" borderId="58" xfId="7" applyFont="1" applyBorder="1" applyAlignment="1">
      <alignment vertical="center" wrapText="1"/>
    </xf>
    <xf numFmtId="0" fontId="47" fillId="0" borderId="64" xfId="7" applyFont="1" applyBorder="1" applyAlignment="1">
      <alignment vertical="center" wrapText="1"/>
    </xf>
    <xf numFmtId="0" fontId="47" fillId="0" borderId="67" xfId="7" applyFont="1" applyBorder="1" applyAlignment="1">
      <alignment vertical="center" wrapText="1"/>
    </xf>
    <xf numFmtId="0" fontId="47" fillId="0" borderId="59" xfId="7" applyFont="1" applyBorder="1" applyAlignment="1">
      <alignment horizontal="center" wrapText="1"/>
    </xf>
    <xf numFmtId="0" fontId="47" fillId="0" borderId="60" xfId="7" applyFont="1" applyBorder="1" applyAlignment="1">
      <alignment horizontal="center" wrapText="1"/>
    </xf>
    <xf numFmtId="0" fontId="47" fillId="0" borderId="61" xfId="7" applyFont="1" applyBorder="1" applyAlignment="1">
      <alignment horizontal="center" wrapText="1"/>
    </xf>
    <xf numFmtId="0" fontId="47" fillId="0" borderId="62" xfId="7" applyFont="1" applyBorder="1" applyAlignment="1">
      <alignment horizontal="center" wrapText="1"/>
    </xf>
    <xf numFmtId="0" fontId="47" fillId="0" borderId="21" xfId="7" applyFont="1" applyBorder="1" applyAlignment="1">
      <alignment horizontal="center" vertical="center"/>
    </xf>
    <xf numFmtId="0" fontId="47" fillId="0" borderId="52" xfId="7" applyFont="1" applyBorder="1" applyAlignment="1">
      <alignment horizontal="center" vertical="center"/>
    </xf>
    <xf numFmtId="0" fontId="47" fillId="0" borderId="21" xfId="7" applyFont="1" applyBorder="1" applyAlignment="1">
      <alignment horizontal="center" vertical="center" wrapText="1"/>
    </xf>
    <xf numFmtId="0" fontId="47" fillId="0" borderId="65" xfId="7" applyFont="1" applyBorder="1" applyAlignment="1">
      <alignment horizontal="center" vertical="center" wrapText="1"/>
    </xf>
    <xf numFmtId="0" fontId="47" fillId="0" borderId="69" xfId="7" applyFont="1" applyBorder="1" applyAlignment="1">
      <alignment horizontal="center"/>
    </xf>
    <xf numFmtId="0" fontId="47" fillId="0" borderId="70" xfId="7" applyFont="1" applyBorder="1" applyAlignment="1">
      <alignment horizontal="center"/>
    </xf>
    <xf numFmtId="0" fontId="47" fillId="0" borderId="71" xfId="7" applyFont="1" applyBorder="1" applyAlignment="1">
      <alignment horizontal="center"/>
    </xf>
    <xf numFmtId="0" fontId="47" fillId="0" borderId="73" xfId="7" applyFont="1" applyBorder="1" applyAlignment="1">
      <alignment horizontal="left" vertical="center" wrapText="1"/>
    </xf>
    <xf numFmtId="0" fontId="47" fillId="0" borderId="74" xfId="7" applyFont="1" applyBorder="1" applyAlignment="1">
      <alignment horizontal="left" vertical="center" wrapText="1"/>
    </xf>
    <xf numFmtId="0" fontId="47" fillId="0" borderId="75" xfId="7" applyFont="1" applyBorder="1" applyAlignment="1">
      <alignment horizontal="left" vertical="center" wrapText="1"/>
    </xf>
    <xf numFmtId="0" fontId="3" fillId="0" borderId="18" xfId="7" applyFont="1" applyBorder="1" applyAlignment="1">
      <alignment horizontal="center" vertical="center" wrapText="1"/>
    </xf>
    <xf numFmtId="0" fontId="3" fillId="0" borderId="21" xfId="7" applyFont="1" applyBorder="1" applyAlignment="1">
      <alignment horizontal="center" vertical="center" wrapText="1"/>
    </xf>
    <xf numFmtId="0" fontId="3" fillId="0" borderId="51" xfId="7" applyFont="1" applyBorder="1" applyAlignment="1">
      <alignment horizontal="center" vertical="center" wrapText="1"/>
    </xf>
    <xf numFmtId="0" fontId="3" fillId="0" borderId="65" xfId="7" applyFont="1" applyBorder="1" applyAlignment="1">
      <alignment horizontal="center" vertical="center" wrapText="1"/>
    </xf>
    <xf numFmtId="0" fontId="47" fillId="0" borderId="52" xfId="7" applyFont="1" applyBorder="1" applyAlignment="1">
      <alignment horizontal="left" vertical="center" wrapText="1"/>
    </xf>
    <xf numFmtId="0" fontId="47" fillId="0" borderId="18" xfId="7" applyFont="1" applyBorder="1" applyAlignment="1">
      <alignment horizontal="left" vertical="center" wrapText="1"/>
    </xf>
    <xf numFmtId="0" fontId="47" fillId="0" borderId="77" xfId="7" applyFont="1" applyBorder="1" applyAlignment="1">
      <alignment horizontal="left" vertical="center" wrapText="1"/>
    </xf>
    <xf numFmtId="0" fontId="3" fillId="0" borderId="18" xfId="7" applyFont="1" applyBorder="1" applyAlignment="1">
      <alignment horizontal="center" vertical="center"/>
    </xf>
    <xf numFmtId="0" fontId="55" fillId="0" borderId="18" xfId="7" applyFont="1" applyBorder="1" applyAlignment="1">
      <alignment horizontal="center" vertical="center" wrapText="1"/>
    </xf>
    <xf numFmtId="0" fontId="55" fillId="0" borderId="21" xfId="7" applyFont="1" applyBorder="1" applyAlignment="1">
      <alignment horizontal="center" vertical="center" wrapText="1"/>
    </xf>
    <xf numFmtId="0" fontId="55" fillId="0" borderId="51" xfId="7" applyFont="1" applyBorder="1" applyAlignment="1">
      <alignment horizontal="center" vertical="center" wrapText="1"/>
    </xf>
    <xf numFmtId="0" fontId="55" fillId="0" borderId="65" xfId="7" applyFont="1" applyBorder="1" applyAlignment="1">
      <alignment horizontal="center" vertical="center" wrapText="1"/>
    </xf>
    <xf numFmtId="0" fontId="9" fillId="0" borderId="86" xfId="7" applyFont="1" applyBorder="1" applyAlignment="1">
      <alignment horizontal="left" vertical="center" wrapText="1"/>
    </xf>
    <xf numFmtId="0" fontId="9" fillId="0" borderId="87" xfId="7" applyFont="1" applyBorder="1" applyAlignment="1">
      <alignment horizontal="left" vertical="center" wrapText="1"/>
    </xf>
    <xf numFmtId="0" fontId="9" fillId="0" borderId="88" xfId="7" applyFont="1" applyBorder="1" applyAlignment="1">
      <alignment horizontal="left" vertical="center" wrapText="1"/>
    </xf>
    <xf numFmtId="0" fontId="3" fillId="0" borderId="68" xfId="7" applyFont="1" applyBorder="1" applyAlignment="1">
      <alignment horizontal="center" vertical="center"/>
    </xf>
    <xf numFmtId="0" fontId="3" fillId="0" borderId="69" xfId="7" applyFont="1" applyBorder="1" applyAlignment="1">
      <alignment horizontal="center" vertical="center"/>
    </xf>
    <xf numFmtId="0" fontId="3" fillId="0" borderId="79" xfId="7" applyFont="1" applyBorder="1" applyAlignment="1">
      <alignment horizontal="center" vertical="center"/>
    </xf>
    <xf numFmtId="0" fontId="3" fillId="0" borderId="71" xfId="7" applyFont="1" applyBorder="1" applyAlignment="1">
      <alignment horizontal="center" vertical="center"/>
    </xf>
    <xf numFmtId="0" fontId="54" fillId="0" borderId="80" xfId="7" applyFont="1" applyBorder="1" applyAlignment="1">
      <alignment horizontal="left" vertical="center" wrapText="1"/>
    </xf>
    <xf numFmtId="0" fontId="54" fillId="0" borderId="74" xfId="7" applyFont="1" applyBorder="1" applyAlignment="1">
      <alignment horizontal="left" vertical="center"/>
    </xf>
    <xf numFmtId="0" fontId="54" fillId="0" borderId="75" xfId="7" applyFont="1" applyBorder="1" applyAlignment="1">
      <alignment horizontal="left" vertical="center"/>
    </xf>
    <xf numFmtId="0" fontId="56" fillId="0" borderId="81" xfId="7" applyFont="1" applyBorder="1" applyAlignment="1">
      <alignment horizontal="left" vertical="center" wrapText="1"/>
    </xf>
    <xf numFmtId="0" fontId="56" fillId="0" borderId="51" xfId="7" applyFont="1" applyBorder="1" applyAlignment="1">
      <alignment horizontal="left" vertical="center"/>
    </xf>
    <xf numFmtId="0" fontId="56" fillId="0" borderId="65" xfId="7" applyFont="1" applyBorder="1" applyAlignment="1">
      <alignment horizontal="left" vertical="center"/>
    </xf>
    <xf numFmtId="0" fontId="57" fillId="0" borderId="82" xfId="7" applyFont="1" applyBorder="1" applyAlignment="1">
      <alignment horizontal="center"/>
    </xf>
    <xf numFmtId="0" fontId="57" fillId="0" borderId="19" xfId="7" applyFont="1" applyBorder="1" applyAlignment="1">
      <alignment horizontal="center"/>
    </xf>
    <xf numFmtId="0" fontId="57" fillId="0" borderId="83" xfId="7" applyFont="1" applyBorder="1" applyAlignment="1">
      <alignment horizontal="center"/>
    </xf>
    <xf numFmtId="0" fontId="58" fillId="0" borderId="84" xfId="7" applyFont="1" applyBorder="1" applyAlignment="1">
      <alignment horizontal="left" vertical="center"/>
    </xf>
    <xf numFmtId="0" fontId="58" fillId="0" borderId="0" xfId="7" applyFont="1" applyAlignment="1">
      <alignment horizontal="left" vertical="center"/>
    </xf>
    <xf numFmtId="0" fontId="58" fillId="0" borderId="85" xfId="7" applyFont="1" applyBorder="1" applyAlignment="1">
      <alignment horizontal="left" vertical="center"/>
    </xf>
    <xf numFmtId="0" fontId="51" fillId="0" borderId="84" xfId="7" applyBorder="1" applyAlignment="1">
      <alignment horizontal="center"/>
    </xf>
    <xf numFmtId="0" fontId="51" fillId="0" borderId="0" xfId="7" applyAlignment="1">
      <alignment horizontal="center"/>
    </xf>
    <xf numFmtId="0" fontId="51" fillId="0" borderId="85" xfId="7" applyBorder="1" applyAlignment="1">
      <alignment horizontal="center"/>
    </xf>
  </cellXfs>
  <cellStyles count="8">
    <cellStyle name="Hyperlink 2" xfId="4" xr:uid="{D031673B-2E91-452E-9D97-414FA154EC83}"/>
    <cellStyle name="Normal" xfId="0" builtinId="0"/>
    <cellStyle name="Normal 2" xfId="2" xr:uid="{C4E3CCED-FF5F-4AAC-9761-CD203D868905}"/>
    <cellStyle name="Normal 2 2" xfId="6" xr:uid="{7CF751E6-A19D-43EB-A7B0-AFE19A1B6CE7}"/>
    <cellStyle name="Normal 3" xfId="3" xr:uid="{B78AF4DE-8B32-4DE3-A01A-437F3DC70C60}"/>
    <cellStyle name="Normal 4" xfId="7" xr:uid="{141B9AD5-289B-423F-8DE5-16C2AC98C367}"/>
    <cellStyle name="Percent" xfId="1" builtinId="5"/>
    <cellStyle name="Procent 2" xfId="5" xr:uid="{5A7A2B4F-6E97-4B40-90BB-5ACDEB09783A}"/>
  </cellStyles>
  <dxfs count="8">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81DC819C-D437-48E7-8B38-71DEF8833F3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A72E-8E10-471D-B9FC-32F5D7533FC3}">
  <sheetPr>
    <pageSetUpPr autoPageBreaks="0"/>
  </sheetPr>
  <dimension ref="A1:H61"/>
  <sheetViews>
    <sheetView zoomScaleNormal="100" workbookViewId="0">
      <selection activeCell="J14" sqref="J14"/>
    </sheetView>
  </sheetViews>
  <sheetFormatPr defaultRowHeight="14.25" x14ac:dyDescent="0.45"/>
  <cols>
    <col min="1" max="1" width="3.1328125" customWidth="1"/>
    <col min="2" max="2" width="9.86328125" customWidth="1"/>
    <col min="3" max="3" width="33.265625" customWidth="1"/>
    <col min="4" max="7" width="14.73046875" customWidth="1"/>
  </cols>
  <sheetData>
    <row r="1" spans="1:8" ht="36" customHeight="1" x14ac:dyDescent="0.45">
      <c r="A1" s="1"/>
      <c r="B1" s="260" t="s">
        <v>152</v>
      </c>
      <c r="C1" s="260"/>
      <c r="D1" s="260"/>
      <c r="E1" s="260"/>
      <c r="F1" s="260"/>
      <c r="G1" s="260"/>
      <c r="H1" s="166"/>
    </row>
    <row r="2" spans="1:8" ht="10.5" customHeight="1" x14ac:dyDescent="0.45">
      <c r="A2" s="1"/>
      <c r="B2" s="1"/>
      <c r="C2" s="1"/>
      <c r="D2" s="1"/>
      <c r="E2" s="1"/>
      <c r="F2" s="167"/>
    </row>
    <row r="3" spans="1:8" s="8" customFormat="1" ht="19.5" customHeight="1" x14ac:dyDescent="0.4">
      <c r="A3" s="211"/>
      <c r="B3" s="263" t="s">
        <v>121</v>
      </c>
      <c r="C3" s="263"/>
      <c r="D3" s="263"/>
      <c r="E3" s="263"/>
      <c r="F3" s="263"/>
      <c r="G3" s="263"/>
    </row>
    <row r="4" spans="1:8" s="8" customFormat="1" ht="13.9" x14ac:dyDescent="0.4">
      <c r="A4" s="168"/>
      <c r="D4" s="169"/>
      <c r="E4" s="169"/>
      <c r="F4" s="169"/>
      <c r="G4" s="169"/>
      <c r="H4" s="168"/>
    </row>
    <row r="5" spans="1:8" s="8" customFormat="1" ht="28.5" customHeight="1" x14ac:dyDescent="0.4">
      <c r="A5" s="168"/>
      <c r="B5" s="170"/>
      <c r="C5" s="171" t="s">
        <v>122</v>
      </c>
      <c r="D5" s="264"/>
      <c r="E5" s="264"/>
      <c r="F5" s="264"/>
      <c r="G5" s="264"/>
      <c r="H5" s="168"/>
    </row>
    <row r="6" spans="1:8" s="8" customFormat="1" ht="13.9" x14ac:dyDescent="0.4">
      <c r="A6" s="168"/>
      <c r="D6" s="169"/>
      <c r="E6" s="169"/>
      <c r="F6" s="169"/>
      <c r="G6" s="169"/>
      <c r="H6" s="168"/>
    </row>
    <row r="7" spans="1:8" s="174" customFormat="1" ht="28.5" customHeight="1" x14ac:dyDescent="0.45">
      <c r="A7" s="172" t="s">
        <v>123</v>
      </c>
      <c r="B7" s="173" t="s">
        <v>124</v>
      </c>
      <c r="D7" s="169"/>
      <c r="E7" s="169"/>
      <c r="F7" s="169"/>
      <c r="G7" s="169"/>
      <c r="H7" s="175"/>
    </row>
    <row r="8" spans="1:8" s="8" customFormat="1" ht="53.25" customHeight="1" x14ac:dyDescent="0.4">
      <c r="A8" s="176"/>
      <c r="B8" s="177" t="s">
        <v>116</v>
      </c>
      <c r="C8" s="262" t="s">
        <v>125</v>
      </c>
      <c r="D8" s="262"/>
      <c r="E8" s="262"/>
      <c r="F8" s="262"/>
      <c r="G8" s="262"/>
      <c r="H8" s="168"/>
    </row>
    <row r="9" spans="1:8" s="8" customFormat="1" ht="11.25" customHeight="1" x14ac:dyDescent="0.4">
      <c r="A9" s="168"/>
      <c r="B9" s="178"/>
      <c r="D9" s="169"/>
      <c r="E9" s="169"/>
      <c r="F9" s="169"/>
      <c r="G9" s="169"/>
      <c r="H9" s="168"/>
    </row>
    <row r="10" spans="1:8" s="8" customFormat="1" ht="15" customHeight="1" x14ac:dyDescent="0.4">
      <c r="A10" s="179"/>
      <c r="B10" s="265" t="s">
        <v>48</v>
      </c>
      <c r="C10" s="267" t="s">
        <v>126</v>
      </c>
      <c r="D10" s="212" t="s">
        <v>127</v>
      </c>
      <c r="E10" s="212" t="s">
        <v>128</v>
      </c>
      <c r="F10" s="212" t="s">
        <v>129</v>
      </c>
      <c r="G10" s="269" t="s">
        <v>130</v>
      </c>
      <c r="H10" s="179"/>
    </row>
    <row r="11" spans="1:8" s="181" customFormat="1" ht="30" customHeight="1" x14ac:dyDescent="0.45">
      <c r="A11" s="180"/>
      <c r="B11" s="266"/>
      <c r="C11" s="268"/>
      <c r="D11" s="213" t="s">
        <v>131</v>
      </c>
      <c r="E11" s="213" t="s">
        <v>131</v>
      </c>
      <c r="F11" s="213" t="s">
        <v>131</v>
      </c>
      <c r="G11" s="270"/>
      <c r="H11" s="180"/>
    </row>
    <row r="12" spans="1:8" s="8" customFormat="1" ht="18" customHeight="1" x14ac:dyDescent="0.4">
      <c r="A12" s="179"/>
      <c r="B12" s="182"/>
      <c r="C12" s="183"/>
      <c r="D12" s="184"/>
      <c r="E12" s="184"/>
      <c r="F12" s="184"/>
      <c r="G12" s="185"/>
      <c r="H12" s="179"/>
    </row>
    <row r="13" spans="1:8" s="8" customFormat="1" ht="18" customHeight="1" x14ac:dyDescent="0.4">
      <c r="A13" s="179"/>
      <c r="B13" s="186"/>
      <c r="C13" s="187"/>
      <c r="D13" s="188"/>
      <c r="E13" s="188"/>
      <c r="F13" s="188"/>
      <c r="G13" s="189"/>
      <c r="H13" s="179"/>
    </row>
    <row r="14" spans="1:8" s="8" customFormat="1" ht="18" customHeight="1" x14ac:dyDescent="0.4">
      <c r="A14" s="179"/>
      <c r="B14" s="182"/>
      <c r="C14" s="183"/>
      <c r="D14" s="184"/>
      <c r="E14" s="184"/>
      <c r="F14" s="184"/>
      <c r="G14" s="185"/>
      <c r="H14" s="179"/>
    </row>
    <row r="15" spans="1:8" s="8" customFormat="1" ht="18" customHeight="1" x14ac:dyDescent="0.4">
      <c r="A15" s="179"/>
      <c r="B15" s="186"/>
      <c r="C15" s="187"/>
      <c r="D15" s="188"/>
      <c r="E15" s="188"/>
      <c r="F15" s="188"/>
      <c r="G15" s="189"/>
      <c r="H15" s="179"/>
    </row>
    <row r="16" spans="1:8" s="8" customFormat="1" ht="18" customHeight="1" x14ac:dyDescent="0.4">
      <c r="A16" s="179"/>
      <c r="B16" s="182"/>
      <c r="C16" s="183"/>
      <c r="D16" s="184"/>
      <c r="E16" s="184"/>
      <c r="F16" s="184"/>
      <c r="G16" s="185"/>
      <c r="H16" s="179"/>
    </row>
    <row r="17" spans="1:8" s="8" customFormat="1" ht="18" customHeight="1" x14ac:dyDescent="0.4">
      <c r="A17" s="179"/>
      <c r="B17" s="186"/>
      <c r="C17" s="187"/>
      <c r="D17" s="188"/>
      <c r="E17" s="188"/>
      <c r="F17" s="188"/>
      <c r="G17" s="189"/>
      <c r="H17" s="179"/>
    </row>
    <row r="18" spans="1:8" s="8" customFormat="1" ht="18" customHeight="1" x14ac:dyDescent="0.4">
      <c r="A18" s="179"/>
      <c r="B18" s="182"/>
      <c r="C18" s="183"/>
      <c r="D18" s="184"/>
      <c r="E18" s="184"/>
      <c r="F18" s="184"/>
      <c r="G18" s="185"/>
      <c r="H18" s="179"/>
    </row>
    <row r="19" spans="1:8" s="8" customFormat="1" ht="18" customHeight="1" x14ac:dyDescent="0.4">
      <c r="A19" s="179"/>
      <c r="B19" s="186"/>
      <c r="C19" s="187"/>
      <c r="D19" s="188"/>
      <c r="E19" s="188"/>
      <c r="F19" s="188"/>
      <c r="G19" s="189"/>
      <c r="H19" s="179"/>
    </row>
    <row r="20" spans="1:8" s="8" customFormat="1" ht="18" customHeight="1" x14ac:dyDescent="0.4">
      <c r="A20" s="179"/>
      <c r="B20" s="182"/>
      <c r="C20" s="183"/>
      <c r="D20" s="184"/>
      <c r="E20" s="184"/>
      <c r="F20" s="184"/>
      <c r="G20" s="185"/>
      <c r="H20" s="179"/>
    </row>
    <row r="21" spans="1:8" s="8" customFormat="1" ht="18" customHeight="1" x14ac:dyDescent="0.4">
      <c r="A21" s="179"/>
      <c r="B21" s="186"/>
      <c r="C21" s="187"/>
      <c r="D21" s="188"/>
      <c r="E21" s="188"/>
      <c r="F21" s="188"/>
      <c r="G21" s="189"/>
      <c r="H21" s="179"/>
    </row>
    <row r="22" spans="1:8" s="8" customFormat="1" ht="18" customHeight="1" x14ac:dyDescent="0.4">
      <c r="A22" s="179"/>
      <c r="B22" s="182"/>
      <c r="C22" s="183"/>
      <c r="D22" s="184"/>
      <c r="E22" s="184"/>
      <c r="F22" s="184"/>
      <c r="G22" s="185"/>
      <c r="H22" s="179"/>
    </row>
    <row r="23" spans="1:8" s="8" customFormat="1" ht="18" customHeight="1" x14ac:dyDescent="0.4">
      <c r="A23" s="179"/>
      <c r="B23" s="186"/>
      <c r="C23" s="187"/>
      <c r="D23" s="188"/>
      <c r="E23" s="188"/>
      <c r="F23" s="188"/>
      <c r="G23" s="189"/>
      <c r="H23" s="179"/>
    </row>
    <row r="24" spans="1:8" s="8" customFormat="1" ht="18" customHeight="1" x14ac:dyDescent="0.4">
      <c r="A24" s="179"/>
      <c r="B24" s="182"/>
      <c r="C24" s="183"/>
      <c r="D24" s="184"/>
      <c r="E24" s="184"/>
      <c r="F24" s="184"/>
      <c r="G24" s="185"/>
      <c r="H24" s="179"/>
    </row>
    <row r="25" spans="1:8" s="8" customFormat="1" ht="18" customHeight="1" x14ac:dyDescent="0.4">
      <c r="A25" s="179"/>
      <c r="B25" s="186"/>
      <c r="C25" s="187"/>
      <c r="D25" s="188"/>
      <c r="E25" s="188"/>
      <c r="F25" s="188"/>
      <c r="G25" s="189"/>
      <c r="H25" s="179"/>
    </row>
    <row r="26" spans="1:8" s="8" customFormat="1" ht="18" customHeight="1" x14ac:dyDescent="0.4">
      <c r="A26" s="179"/>
      <c r="B26" s="182"/>
      <c r="C26" s="183"/>
      <c r="D26" s="184"/>
      <c r="E26" s="184"/>
      <c r="F26" s="184"/>
      <c r="G26" s="185"/>
      <c r="H26" s="179"/>
    </row>
    <row r="27" spans="1:8" s="191" customFormat="1" ht="27" customHeight="1" x14ac:dyDescent="0.35">
      <c r="A27" s="190"/>
      <c r="B27" s="214"/>
      <c r="C27" s="215" t="s">
        <v>132</v>
      </c>
      <c r="D27" s="216">
        <f>SUM(D12:D26)</f>
        <v>0</v>
      </c>
      <c r="E27" s="216">
        <f t="shared" ref="E27:F27" si="0">SUM(E12:E26)</f>
        <v>0</v>
      </c>
      <c r="F27" s="216">
        <f t="shared" si="0"/>
        <v>0</v>
      </c>
      <c r="G27" s="216">
        <f>D27+E27+F27</f>
        <v>0</v>
      </c>
      <c r="H27" s="190"/>
    </row>
    <row r="28" spans="1:8" s="191" customFormat="1" ht="10.5" customHeight="1" x14ac:dyDescent="0.35">
      <c r="A28" s="190"/>
      <c r="B28" s="192"/>
      <c r="C28" s="192"/>
      <c r="D28" s="193"/>
      <c r="E28" s="193"/>
      <c r="F28" s="193"/>
      <c r="G28" s="193"/>
      <c r="H28" s="190"/>
    </row>
    <row r="29" spans="1:8" s="191" customFormat="1" ht="37.5" customHeight="1" x14ac:dyDescent="0.35">
      <c r="A29" s="190"/>
      <c r="B29" s="194"/>
      <c r="C29" s="271" t="s">
        <v>133</v>
      </c>
      <c r="D29" s="271"/>
      <c r="E29" s="271"/>
      <c r="F29" s="271"/>
      <c r="G29" s="271"/>
      <c r="H29" s="190"/>
    </row>
    <row r="30" spans="1:8" s="196" customFormat="1" ht="40.5" customHeight="1" x14ac:dyDescent="0.45">
      <c r="A30" s="195"/>
      <c r="C30" s="271" t="s">
        <v>134</v>
      </c>
      <c r="D30" s="271"/>
      <c r="E30" s="271"/>
      <c r="F30" s="271"/>
      <c r="G30" s="271"/>
      <c r="H30" s="195"/>
    </row>
    <row r="31" spans="1:8" s="191" customFormat="1" ht="31.5" customHeight="1" x14ac:dyDescent="0.35">
      <c r="A31" s="190"/>
      <c r="C31" s="197"/>
      <c r="D31" s="197"/>
      <c r="E31" s="197"/>
      <c r="F31" s="197"/>
      <c r="G31" s="197"/>
      <c r="H31" s="190"/>
    </row>
    <row r="32" spans="1:8" s="191" customFormat="1" ht="27" customHeight="1" x14ac:dyDescent="0.35">
      <c r="A32" s="198" t="s">
        <v>135</v>
      </c>
      <c r="B32" s="199" t="s">
        <v>136</v>
      </c>
      <c r="C32" s="200"/>
      <c r="D32" s="201"/>
      <c r="E32" s="201"/>
      <c r="F32" s="201"/>
      <c r="G32" s="201"/>
      <c r="H32" s="190"/>
    </row>
    <row r="33" spans="1:8" s="191" customFormat="1" ht="54" customHeight="1" x14ac:dyDescent="0.35">
      <c r="A33" s="195"/>
      <c r="B33" s="202" t="s">
        <v>137</v>
      </c>
      <c r="C33" s="261" t="s">
        <v>138</v>
      </c>
      <c r="D33" s="262"/>
      <c r="E33" s="262"/>
      <c r="F33" s="262"/>
      <c r="G33" s="262"/>
      <c r="H33" s="190"/>
    </row>
    <row r="34" spans="1:8" s="191" customFormat="1" ht="9" customHeight="1" x14ac:dyDescent="0.35">
      <c r="A34" s="195"/>
      <c r="B34" s="196"/>
      <c r="C34" s="194"/>
      <c r="D34" s="203"/>
      <c r="E34" s="203"/>
      <c r="F34" s="203"/>
      <c r="G34" s="203"/>
      <c r="H34" s="190"/>
    </row>
    <row r="35" spans="1:8" s="8" customFormat="1" ht="21" customHeight="1" x14ac:dyDescent="0.4">
      <c r="A35" s="179"/>
      <c r="B35" s="265" t="s">
        <v>48</v>
      </c>
      <c r="C35" s="267" t="s">
        <v>139</v>
      </c>
      <c r="D35" s="212" t="s">
        <v>127</v>
      </c>
      <c r="E35" s="212" t="s">
        <v>128</v>
      </c>
      <c r="F35" s="212" t="s">
        <v>129</v>
      </c>
      <c r="G35" s="212" t="s">
        <v>140</v>
      </c>
      <c r="H35" s="179"/>
    </row>
    <row r="36" spans="1:8" s="181" customFormat="1" ht="27.75" customHeight="1" x14ac:dyDescent="0.45">
      <c r="A36" s="180"/>
      <c r="B36" s="266"/>
      <c r="C36" s="268"/>
      <c r="D36" s="217" t="s">
        <v>141</v>
      </c>
      <c r="E36" s="217" t="s">
        <v>141</v>
      </c>
      <c r="F36" s="217" t="s">
        <v>141</v>
      </c>
      <c r="G36" s="217" t="s">
        <v>141</v>
      </c>
      <c r="H36" s="180"/>
    </row>
    <row r="37" spans="1:8" s="8" customFormat="1" ht="18" customHeight="1" x14ac:dyDescent="0.4">
      <c r="A37" s="179"/>
      <c r="B37" s="182"/>
      <c r="C37" s="183"/>
      <c r="D37" s="184"/>
      <c r="E37" s="184"/>
      <c r="F37" s="184"/>
      <c r="G37" s="185"/>
      <c r="H37" s="179"/>
    </row>
    <row r="38" spans="1:8" s="8" customFormat="1" ht="18" customHeight="1" x14ac:dyDescent="0.4">
      <c r="A38" s="179"/>
      <c r="B38" s="186"/>
      <c r="C38" s="187"/>
      <c r="D38" s="188"/>
      <c r="E38" s="188"/>
      <c r="F38" s="188"/>
      <c r="G38" s="189"/>
      <c r="H38" s="179"/>
    </row>
    <row r="39" spans="1:8" s="8" customFormat="1" ht="18" customHeight="1" x14ac:dyDescent="0.4">
      <c r="A39" s="179"/>
      <c r="B39" s="182"/>
      <c r="C39" s="183"/>
      <c r="D39" s="184"/>
      <c r="E39" s="184"/>
      <c r="F39" s="184"/>
      <c r="G39" s="185"/>
      <c r="H39" s="179"/>
    </row>
    <row r="40" spans="1:8" s="8" customFormat="1" ht="18" customHeight="1" x14ac:dyDescent="0.4">
      <c r="A40" s="179"/>
      <c r="B40" s="186"/>
      <c r="C40" s="187"/>
      <c r="D40" s="188"/>
      <c r="E40" s="188"/>
      <c r="F40" s="188"/>
      <c r="G40" s="189"/>
      <c r="H40" s="179"/>
    </row>
    <row r="41" spans="1:8" s="8" customFormat="1" ht="18" customHeight="1" x14ac:dyDescent="0.4">
      <c r="A41" s="179"/>
      <c r="B41" s="182"/>
      <c r="C41" s="183"/>
      <c r="D41" s="184"/>
      <c r="E41" s="184"/>
      <c r="F41" s="184"/>
      <c r="G41" s="185"/>
      <c r="H41" s="179"/>
    </row>
    <row r="42" spans="1:8" s="8" customFormat="1" ht="18" customHeight="1" x14ac:dyDescent="0.4">
      <c r="A42" s="179"/>
      <c r="B42" s="186"/>
      <c r="C42" s="187"/>
      <c r="D42" s="188"/>
      <c r="E42" s="188"/>
      <c r="F42" s="188"/>
      <c r="G42" s="189"/>
      <c r="H42" s="179"/>
    </row>
    <row r="43" spans="1:8" s="8" customFormat="1" ht="18" customHeight="1" x14ac:dyDescent="0.4">
      <c r="A43" s="179"/>
      <c r="B43" s="182"/>
      <c r="C43" s="183"/>
      <c r="D43" s="184"/>
      <c r="E43" s="184"/>
      <c r="F43" s="184"/>
      <c r="G43" s="185"/>
      <c r="H43" s="179"/>
    </row>
    <row r="44" spans="1:8" s="8" customFormat="1" ht="18" customHeight="1" x14ac:dyDescent="0.4">
      <c r="A44" s="179"/>
      <c r="B44" s="186"/>
      <c r="C44" s="187"/>
      <c r="D44" s="188"/>
      <c r="E44" s="188"/>
      <c r="F44" s="188"/>
      <c r="G44" s="189"/>
      <c r="H44" s="179"/>
    </row>
    <row r="45" spans="1:8" s="8" customFormat="1" ht="18" customHeight="1" x14ac:dyDescent="0.4">
      <c r="A45" s="179"/>
      <c r="B45" s="182"/>
      <c r="C45" s="183"/>
      <c r="D45" s="184"/>
      <c r="E45" s="184"/>
      <c r="F45" s="184"/>
      <c r="G45" s="185"/>
      <c r="H45" s="179"/>
    </row>
    <row r="46" spans="1:8" s="8" customFormat="1" ht="18" customHeight="1" x14ac:dyDescent="0.4">
      <c r="A46" s="179"/>
      <c r="B46" s="186"/>
      <c r="C46" s="187"/>
      <c r="D46" s="188"/>
      <c r="E46" s="188"/>
      <c r="F46" s="188"/>
      <c r="G46" s="189"/>
      <c r="H46" s="179"/>
    </row>
    <row r="47" spans="1:8" s="8" customFormat="1" ht="18" customHeight="1" x14ac:dyDescent="0.4">
      <c r="A47" s="179"/>
      <c r="B47" s="182"/>
      <c r="C47" s="183"/>
      <c r="D47" s="184"/>
      <c r="E47" s="184"/>
      <c r="F47" s="184"/>
      <c r="G47" s="185"/>
      <c r="H47" s="179"/>
    </row>
    <row r="48" spans="1:8" s="8" customFormat="1" ht="18" customHeight="1" x14ac:dyDescent="0.4">
      <c r="A48" s="179"/>
      <c r="B48" s="186"/>
      <c r="C48" s="187"/>
      <c r="D48" s="188"/>
      <c r="E48" s="188"/>
      <c r="F48" s="188"/>
      <c r="G48" s="189"/>
      <c r="H48" s="179"/>
    </row>
    <row r="49" spans="1:8" s="8" customFormat="1" ht="18" customHeight="1" x14ac:dyDescent="0.4">
      <c r="A49" s="179"/>
      <c r="B49" s="182"/>
      <c r="C49" s="183"/>
      <c r="D49" s="184"/>
      <c r="E49" s="184"/>
      <c r="F49" s="184"/>
      <c r="G49" s="185"/>
      <c r="H49" s="179"/>
    </row>
    <row r="50" spans="1:8" s="8" customFormat="1" ht="18" customHeight="1" x14ac:dyDescent="0.4">
      <c r="A50" s="179"/>
      <c r="B50" s="186"/>
      <c r="C50" s="187"/>
      <c r="D50" s="188"/>
      <c r="E50" s="188"/>
      <c r="F50" s="188"/>
      <c r="G50" s="189"/>
      <c r="H50" s="179"/>
    </row>
    <row r="51" spans="1:8" s="191" customFormat="1" ht="27" customHeight="1" x14ac:dyDescent="0.35">
      <c r="A51" s="190"/>
      <c r="B51" s="214"/>
      <c r="C51" s="215" t="s">
        <v>142</v>
      </c>
      <c r="D51" s="218">
        <f>SUM(D37:D50)</f>
        <v>0</v>
      </c>
      <c r="E51" s="218">
        <f t="shared" ref="E51:F51" si="1">SUM(E37:E50)</f>
        <v>0</v>
      </c>
      <c r="F51" s="218">
        <f t="shared" si="1"/>
        <v>0</v>
      </c>
      <c r="G51" s="218">
        <f>SUM(G37:G50)</f>
        <v>0</v>
      </c>
      <c r="H51" s="190"/>
    </row>
    <row r="54" spans="1:8" ht="15" x14ac:dyDescent="0.45">
      <c r="A54" s="198" t="s">
        <v>143</v>
      </c>
      <c r="B54" s="196" t="s">
        <v>144</v>
      </c>
      <c r="D54" s="204"/>
    </row>
    <row r="55" spans="1:8" ht="48" customHeight="1" x14ac:dyDescent="0.45">
      <c r="A55" s="173"/>
      <c r="B55" s="202" t="s">
        <v>145</v>
      </c>
      <c r="C55" s="261" t="s">
        <v>146</v>
      </c>
      <c r="D55" s="262"/>
      <c r="E55" s="262"/>
      <c r="F55" s="262"/>
      <c r="G55" s="262"/>
    </row>
    <row r="56" spans="1:8" ht="15" x14ac:dyDescent="0.45">
      <c r="G56" s="205" t="s">
        <v>147</v>
      </c>
    </row>
    <row r="57" spans="1:8" ht="23.25" customHeight="1" x14ac:dyDescent="0.5">
      <c r="B57" s="206">
        <v>1</v>
      </c>
      <c r="C57" s="256" t="s">
        <v>148</v>
      </c>
      <c r="D57" s="256"/>
      <c r="E57" s="256"/>
      <c r="F57" s="257"/>
      <c r="G57" s="207"/>
    </row>
    <row r="58" spans="1:8" ht="23.25" customHeight="1" x14ac:dyDescent="0.5">
      <c r="B58" s="206">
        <v>2</v>
      </c>
      <c r="C58" s="256" t="s">
        <v>149</v>
      </c>
      <c r="D58" s="256"/>
      <c r="E58" s="256"/>
      <c r="F58" s="257"/>
      <c r="G58" s="207"/>
    </row>
    <row r="59" spans="1:8" ht="23.25" customHeight="1" x14ac:dyDescent="0.5">
      <c r="B59" s="206">
        <v>3</v>
      </c>
      <c r="C59" s="256" t="s">
        <v>150</v>
      </c>
      <c r="D59" s="256"/>
      <c r="E59" s="256"/>
      <c r="F59" s="257"/>
      <c r="G59" s="207"/>
    </row>
    <row r="60" spans="1:8" ht="23.25" customHeight="1" x14ac:dyDescent="0.5">
      <c r="B60" s="206">
        <v>4</v>
      </c>
      <c r="C60" s="256" t="s">
        <v>151</v>
      </c>
      <c r="D60" s="256"/>
      <c r="E60" s="256"/>
      <c r="F60" s="257"/>
      <c r="G60" s="207"/>
    </row>
    <row r="61" spans="1:8" s="208" customFormat="1" ht="23.25" customHeight="1" x14ac:dyDescent="0.45">
      <c r="B61" s="209"/>
      <c r="C61" s="258" t="s">
        <v>130</v>
      </c>
      <c r="D61" s="258"/>
      <c r="E61" s="258"/>
      <c r="F61" s="259"/>
      <c r="G61" s="210">
        <f>SUM(G57:G60)</f>
        <v>0</v>
      </c>
    </row>
  </sheetData>
  <mergeCells count="18">
    <mergeCell ref="B1:G1"/>
    <mergeCell ref="C55:G55"/>
    <mergeCell ref="B3:G3"/>
    <mergeCell ref="D5:G5"/>
    <mergeCell ref="C8:G8"/>
    <mergeCell ref="B10:B11"/>
    <mergeCell ref="C10:C11"/>
    <mergeCell ref="G10:G11"/>
    <mergeCell ref="C29:G29"/>
    <mergeCell ref="C30:G30"/>
    <mergeCell ref="C33:G33"/>
    <mergeCell ref="B35:B36"/>
    <mergeCell ref="C35:C36"/>
    <mergeCell ref="C57:F57"/>
    <mergeCell ref="C58:F58"/>
    <mergeCell ref="C59:F59"/>
    <mergeCell ref="C60:F60"/>
    <mergeCell ref="C61:F61"/>
  </mergeCells>
  <pageMargins left="0.52" right="0.21" top="0.36" bottom="0.53" header="0.19" footer="0.24"/>
  <pageSetup paperSize="9" scale="91"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pageSetUpPr autoPageBreaks="0" fitToPage="1"/>
  </sheetPr>
  <dimension ref="A1:L29"/>
  <sheetViews>
    <sheetView showGridLines="0" zoomScaleNormal="100" workbookViewId="0">
      <selection activeCell="F32" sqref="F32"/>
    </sheetView>
  </sheetViews>
  <sheetFormatPr defaultColWidth="9.1328125" defaultRowHeight="15.4" x14ac:dyDescent="0.45"/>
  <cols>
    <col min="1" max="1" width="2.86328125" style="47" customWidth="1"/>
    <col min="2" max="2" width="3.73046875" style="47" customWidth="1"/>
    <col min="3" max="3" width="22.59765625" style="47" customWidth="1"/>
    <col min="4" max="4" width="25.73046875" style="47" customWidth="1"/>
    <col min="5" max="5" width="12" style="47" bestFit="1" customWidth="1"/>
    <col min="6" max="6" width="11.73046875" style="47" bestFit="1" customWidth="1"/>
    <col min="7" max="7" width="16.59765625" style="47" customWidth="1"/>
    <col min="8" max="8" width="12.73046875" style="47" customWidth="1"/>
    <col min="9" max="9" width="18.3984375" style="47" customWidth="1"/>
    <col min="10" max="10" width="16.265625" style="47" customWidth="1"/>
    <col min="11" max="11" width="19.73046875" style="47" customWidth="1"/>
    <col min="12" max="12" width="9.1328125" style="47" customWidth="1"/>
    <col min="13" max="16381" width="9.1328125" style="47"/>
    <col min="16382" max="16384" width="4.73046875" style="47" customWidth="1"/>
  </cols>
  <sheetData>
    <row r="1" spans="1:11" ht="23.25" customHeight="1" x14ac:dyDescent="0.45">
      <c r="A1" s="46"/>
      <c r="B1" s="46"/>
      <c r="C1" s="72" t="s">
        <v>92</v>
      </c>
      <c r="D1" s="46"/>
      <c r="E1" s="46"/>
      <c r="F1" s="46"/>
      <c r="G1" s="46"/>
      <c r="H1" s="46"/>
      <c r="I1" s="46"/>
      <c r="J1" s="46"/>
      <c r="K1" s="46"/>
    </row>
    <row r="2" spans="1:11" ht="29.25" customHeight="1" x14ac:dyDescent="0.45">
      <c r="A2" s="46"/>
      <c r="B2" s="279" t="s">
        <v>50</v>
      </c>
      <c r="C2" s="280"/>
      <c r="D2" s="280"/>
      <c r="E2" s="280"/>
      <c r="F2" s="280"/>
      <c r="G2" s="280"/>
      <c r="H2" s="280"/>
      <c r="I2" s="280"/>
      <c r="J2" s="280"/>
      <c r="K2" s="280"/>
    </row>
    <row r="3" spans="1:11" ht="21.75" customHeight="1" x14ac:dyDescent="0.45">
      <c r="A3" s="46"/>
      <c r="B3" s="48"/>
      <c r="C3" s="74" t="s">
        <v>79</v>
      </c>
      <c r="D3" s="274"/>
      <c r="E3" s="275"/>
      <c r="F3" s="275"/>
      <c r="G3" s="275"/>
      <c r="H3" s="275"/>
      <c r="I3" s="275"/>
      <c r="J3" s="275"/>
      <c r="K3" s="275"/>
    </row>
    <row r="4" spans="1:11" s="50" customFormat="1" ht="16.5" customHeight="1" x14ac:dyDescent="0.45">
      <c r="A4" s="49"/>
      <c r="B4" s="281" t="s">
        <v>48</v>
      </c>
      <c r="C4" s="282" t="s">
        <v>41</v>
      </c>
      <c r="D4" s="282" t="s">
        <v>78</v>
      </c>
      <c r="E4" s="283" t="s">
        <v>116</v>
      </c>
      <c r="F4" s="283"/>
      <c r="G4" s="283"/>
      <c r="H4" s="283"/>
      <c r="I4" s="283"/>
      <c r="J4" s="282" t="s">
        <v>42</v>
      </c>
      <c r="K4" s="282"/>
    </row>
    <row r="5" spans="1:11" s="50" customFormat="1" ht="42" customHeight="1" x14ac:dyDescent="0.45">
      <c r="A5" s="49"/>
      <c r="B5" s="281"/>
      <c r="C5" s="282"/>
      <c r="D5" s="282"/>
      <c r="E5" s="65" t="s">
        <v>72</v>
      </c>
      <c r="F5" s="65" t="s">
        <v>43</v>
      </c>
      <c r="G5" s="65" t="s">
        <v>52</v>
      </c>
      <c r="H5" s="65" t="s">
        <v>54</v>
      </c>
      <c r="I5" s="65" t="s">
        <v>53</v>
      </c>
      <c r="J5" s="65" t="s">
        <v>119</v>
      </c>
      <c r="K5" s="65" t="s">
        <v>44</v>
      </c>
    </row>
    <row r="6" spans="1:11" ht="18" customHeight="1" x14ac:dyDescent="0.45">
      <c r="A6" s="46"/>
      <c r="B6" s="56">
        <v>1</v>
      </c>
      <c r="C6" s="153"/>
      <c r="D6" s="153"/>
      <c r="E6" s="154"/>
      <c r="F6" s="155"/>
      <c r="G6" s="155"/>
      <c r="H6" s="155"/>
      <c r="I6" s="155"/>
      <c r="J6" s="156">
        <f>G6-K6</f>
        <v>0</v>
      </c>
      <c r="K6" s="156"/>
    </row>
    <row r="7" spans="1:11" ht="18" customHeight="1" x14ac:dyDescent="0.45">
      <c r="A7" s="46"/>
      <c r="B7" s="57">
        <v>2</v>
      </c>
      <c r="C7" s="157"/>
      <c r="D7" s="157"/>
      <c r="E7" s="158"/>
      <c r="F7" s="159"/>
      <c r="G7" s="159"/>
      <c r="H7" s="159"/>
      <c r="I7" s="159"/>
      <c r="J7" s="160">
        <f t="shared" ref="J7:J20" si="0">G7-K7</f>
        <v>0</v>
      </c>
      <c r="K7" s="160"/>
    </row>
    <row r="8" spans="1:11" ht="18" customHeight="1" x14ac:dyDescent="0.45">
      <c r="A8" s="46"/>
      <c r="B8" s="56">
        <v>3</v>
      </c>
      <c r="C8" s="153"/>
      <c r="D8" s="153"/>
      <c r="E8" s="154"/>
      <c r="F8" s="155"/>
      <c r="G8" s="155"/>
      <c r="H8" s="155"/>
      <c r="I8" s="155"/>
      <c r="J8" s="156">
        <f t="shared" si="0"/>
        <v>0</v>
      </c>
      <c r="K8" s="156"/>
    </row>
    <row r="9" spans="1:11" ht="18" customHeight="1" x14ac:dyDescent="0.45">
      <c r="A9" s="46"/>
      <c r="B9" s="57">
        <v>4</v>
      </c>
      <c r="C9" s="157"/>
      <c r="D9" s="157"/>
      <c r="E9" s="158"/>
      <c r="F9" s="159"/>
      <c r="G9" s="159"/>
      <c r="H9" s="159"/>
      <c r="I9" s="159"/>
      <c r="J9" s="160">
        <f t="shared" si="0"/>
        <v>0</v>
      </c>
      <c r="K9" s="160"/>
    </row>
    <row r="10" spans="1:11" ht="18" customHeight="1" x14ac:dyDescent="0.45">
      <c r="A10" s="46"/>
      <c r="B10" s="56">
        <v>5</v>
      </c>
      <c r="C10" s="153"/>
      <c r="D10" s="153"/>
      <c r="E10" s="154"/>
      <c r="F10" s="155"/>
      <c r="G10" s="155"/>
      <c r="H10" s="155"/>
      <c r="I10" s="155"/>
      <c r="J10" s="156">
        <f t="shared" si="0"/>
        <v>0</v>
      </c>
      <c r="K10" s="156"/>
    </row>
    <row r="11" spans="1:11" ht="18" customHeight="1" x14ac:dyDescent="0.45">
      <c r="A11" s="46"/>
      <c r="B11" s="57">
        <v>6</v>
      </c>
      <c r="C11" s="157"/>
      <c r="D11" s="157"/>
      <c r="E11" s="158"/>
      <c r="F11" s="159"/>
      <c r="G11" s="159"/>
      <c r="H11" s="159"/>
      <c r="I11" s="159"/>
      <c r="J11" s="160">
        <f t="shared" si="0"/>
        <v>0</v>
      </c>
      <c r="K11" s="160"/>
    </row>
    <row r="12" spans="1:11" ht="18" customHeight="1" x14ac:dyDescent="0.45">
      <c r="A12" s="46"/>
      <c r="B12" s="56">
        <v>7</v>
      </c>
      <c r="C12" s="153"/>
      <c r="D12" s="153"/>
      <c r="E12" s="154"/>
      <c r="F12" s="155"/>
      <c r="G12" s="155"/>
      <c r="H12" s="155"/>
      <c r="I12" s="155"/>
      <c r="J12" s="156">
        <f t="shared" si="0"/>
        <v>0</v>
      </c>
      <c r="K12" s="156"/>
    </row>
    <row r="13" spans="1:11" ht="18" customHeight="1" x14ac:dyDescent="0.45">
      <c r="A13" s="46"/>
      <c r="B13" s="57">
        <v>8</v>
      </c>
      <c r="C13" s="157"/>
      <c r="D13" s="157"/>
      <c r="E13" s="158"/>
      <c r="F13" s="159"/>
      <c r="G13" s="159"/>
      <c r="H13" s="159"/>
      <c r="I13" s="159"/>
      <c r="J13" s="160">
        <f t="shared" si="0"/>
        <v>0</v>
      </c>
      <c r="K13" s="160"/>
    </row>
    <row r="14" spans="1:11" ht="18" customHeight="1" x14ac:dyDescent="0.45">
      <c r="A14" s="46"/>
      <c r="B14" s="56">
        <v>9</v>
      </c>
      <c r="C14" s="153"/>
      <c r="D14" s="153"/>
      <c r="E14" s="154"/>
      <c r="F14" s="155"/>
      <c r="G14" s="155"/>
      <c r="H14" s="155"/>
      <c r="I14" s="155"/>
      <c r="J14" s="156">
        <f t="shared" si="0"/>
        <v>0</v>
      </c>
      <c r="K14" s="156"/>
    </row>
    <row r="15" spans="1:11" ht="18" customHeight="1" x14ac:dyDescent="0.45">
      <c r="A15" s="46"/>
      <c r="B15" s="57">
        <v>10</v>
      </c>
      <c r="C15" s="157"/>
      <c r="D15" s="157"/>
      <c r="E15" s="158"/>
      <c r="F15" s="159"/>
      <c r="G15" s="159"/>
      <c r="H15" s="159"/>
      <c r="I15" s="159"/>
      <c r="J15" s="160">
        <f t="shared" si="0"/>
        <v>0</v>
      </c>
      <c r="K15" s="160"/>
    </row>
    <row r="16" spans="1:11" ht="18" customHeight="1" x14ac:dyDescent="0.45">
      <c r="A16" s="46"/>
      <c r="B16" s="56">
        <v>11</v>
      </c>
      <c r="C16" s="153"/>
      <c r="D16" s="153"/>
      <c r="E16" s="154"/>
      <c r="F16" s="155"/>
      <c r="G16" s="155"/>
      <c r="H16" s="155"/>
      <c r="I16" s="155"/>
      <c r="J16" s="156">
        <f t="shared" si="0"/>
        <v>0</v>
      </c>
      <c r="K16" s="156"/>
    </row>
    <row r="17" spans="1:12" ht="18" customHeight="1" x14ac:dyDescent="0.45">
      <c r="A17" s="46"/>
      <c r="B17" s="57">
        <v>12</v>
      </c>
      <c r="C17" s="157"/>
      <c r="D17" s="157"/>
      <c r="E17" s="158"/>
      <c r="F17" s="159"/>
      <c r="G17" s="159"/>
      <c r="H17" s="159"/>
      <c r="I17" s="159"/>
      <c r="J17" s="160">
        <f>G17-K17</f>
        <v>0</v>
      </c>
      <c r="K17" s="160"/>
    </row>
    <row r="18" spans="1:12" ht="18" customHeight="1" x14ac:dyDescent="0.45">
      <c r="A18" s="46"/>
      <c r="B18" s="56">
        <v>13</v>
      </c>
      <c r="C18" s="153"/>
      <c r="D18" s="153"/>
      <c r="E18" s="154"/>
      <c r="F18" s="155"/>
      <c r="G18" s="155"/>
      <c r="H18" s="155"/>
      <c r="I18" s="155"/>
      <c r="J18" s="156">
        <f t="shared" si="0"/>
        <v>0</v>
      </c>
      <c r="K18" s="156"/>
    </row>
    <row r="19" spans="1:12" ht="18" customHeight="1" x14ac:dyDescent="0.45">
      <c r="A19" s="46"/>
      <c r="B19" s="57">
        <v>14</v>
      </c>
      <c r="C19" s="157"/>
      <c r="D19" s="157"/>
      <c r="E19" s="158"/>
      <c r="F19" s="159"/>
      <c r="G19" s="159"/>
      <c r="H19" s="159"/>
      <c r="I19" s="159"/>
      <c r="J19" s="160">
        <f t="shared" si="0"/>
        <v>0</v>
      </c>
      <c r="K19" s="160"/>
    </row>
    <row r="20" spans="1:12" ht="18" customHeight="1" x14ac:dyDescent="0.45">
      <c r="A20" s="46"/>
      <c r="B20" s="56">
        <v>15</v>
      </c>
      <c r="C20" s="153"/>
      <c r="D20" s="153"/>
      <c r="E20" s="154"/>
      <c r="F20" s="155"/>
      <c r="G20" s="155"/>
      <c r="H20" s="155"/>
      <c r="I20" s="155"/>
      <c r="J20" s="156">
        <f t="shared" si="0"/>
        <v>0</v>
      </c>
      <c r="K20" s="156"/>
    </row>
    <row r="21" spans="1:12" ht="24" customHeight="1" x14ac:dyDescent="0.55000000000000004">
      <c r="A21" s="46"/>
      <c r="B21" s="276" t="s">
        <v>45</v>
      </c>
      <c r="C21" s="277"/>
      <c r="D21" s="277"/>
      <c r="E21" s="278"/>
      <c r="F21" s="161">
        <f t="shared" ref="F21:K21" si="1">SUM(F6:F20)</f>
        <v>0</v>
      </c>
      <c r="G21" s="162">
        <f t="shared" si="1"/>
        <v>0</v>
      </c>
      <c r="H21" s="162">
        <f t="shared" si="1"/>
        <v>0</v>
      </c>
      <c r="I21" s="162">
        <f t="shared" si="1"/>
        <v>0</v>
      </c>
      <c r="J21" s="162">
        <f>SUM(J6:J20)</f>
        <v>0</v>
      </c>
      <c r="K21" s="66">
        <f t="shared" si="1"/>
        <v>0</v>
      </c>
      <c r="L21" s="165">
        <f>IF(K21&gt;=230000,"ATENȚIE!!! Grantul solicitat depășește valoarea maximă",0)</f>
        <v>0</v>
      </c>
    </row>
    <row r="22" spans="1:12" ht="16.5" customHeight="1" x14ac:dyDescent="0.45">
      <c r="B22" s="51"/>
      <c r="C22" s="51"/>
      <c r="D22" s="51"/>
      <c r="E22" s="51"/>
      <c r="F22" s="51"/>
      <c r="G22" s="52"/>
      <c r="H22" s="52"/>
      <c r="I22" s="52"/>
      <c r="J22" s="73">
        <f>IF(I21=0,0,J21/$I$21)</f>
        <v>0</v>
      </c>
      <c r="K22" s="73">
        <f>IF(J21=0,0,K21/$I$21)</f>
        <v>0</v>
      </c>
    </row>
    <row r="23" spans="1:12" ht="21" customHeight="1" x14ac:dyDescent="0.45">
      <c r="A23" s="163"/>
      <c r="B23" s="51"/>
      <c r="C23" s="51"/>
      <c r="D23" s="51"/>
      <c r="E23" s="51"/>
      <c r="F23" s="51"/>
      <c r="G23" s="52"/>
      <c r="H23" s="52"/>
      <c r="I23" s="52"/>
      <c r="J23" s="73"/>
      <c r="K23" s="164"/>
    </row>
    <row r="24" spans="1:12" ht="8.25" customHeight="1" x14ac:dyDescent="0.45">
      <c r="B24" s="51"/>
      <c r="C24" s="51"/>
      <c r="D24" s="51"/>
      <c r="E24" s="51"/>
      <c r="F24" s="51"/>
      <c r="G24" s="52"/>
      <c r="H24" s="52"/>
      <c r="I24" s="52"/>
      <c r="J24" s="52"/>
      <c r="K24" s="52"/>
    </row>
    <row r="25" spans="1:12" x14ac:dyDescent="0.45">
      <c r="A25" s="46"/>
      <c r="B25" s="53" t="s">
        <v>46</v>
      </c>
      <c r="C25" s="54"/>
      <c r="D25" s="46"/>
      <c r="E25" s="46"/>
      <c r="F25" s="46"/>
      <c r="G25" s="46"/>
      <c r="H25" s="46"/>
      <c r="I25" s="46"/>
      <c r="J25" s="46"/>
      <c r="K25" s="46"/>
    </row>
    <row r="26" spans="1:12" ht="4.5" customHeight="1" x14ac:dyDescent="0.45">
      <c r="A26" s="46"/>
      <c r="B26" s="55"/>
      <c r="C26" s="54"/>
      <c r="D26" s="46"/>
      <c r="E26" s="46"/>
      <c r="F26" s="46"/>
      <c r="G26" s="46"/>
      <c r="H26" s="46"/>
      <c r="I26" s="46"/>
      <c r="J26" s="46"/>
      <c r="K26" s="46"/>
    </row>
    <row r="27" spans="1:12" ht="17.649999999999999" thickBot="1" x14ac:dyDescent="0.5">
      <c r="A27" s="46"/>
      <c r="B27" s="67" t="s">
        <v>47</v>
      </c>
      <c r="C27" s="68"/>
      <c r="D27" s="68"/>
      <c r="E27" s="68"/>
      <c r="F27" s="68"/>
      <c r="G27" s="68"/>
      <c r="H27" s="68"/>
      <c r="I27" s="68"/>
      <c r="J27" s="46"/>
      <c r="K27" s="46"/>
    </row>
    <row r="28" spans="1:12" s="50" customFormat="1" ht="21.75" customHeight="1" x14ac:dyDescent="0.45">
      <c r="B28" s="273" t="s">
        <v>118</v>
      </c>
      <c r="C28" s="273"/>
      <c r="D28" s="273"/>
      <c r="E28" s="273"/>
      <c r="F28" s="273"/>
      <c r="G28" s="273"/>
      <c r="H28" s="273"/>
      <c r="I28" s="273"/>
      <c r="J28" s="49"/>
      <c r="K28" s="49"/>
    </row>
    <row r="29" spans="1:12" s="50" customFormat="1" ht="33.75" customHeight="1" x14ac:dyDescent="0.45">
      <c r="B29" s="272" t="s">
        <v>117</v>
      </c>
      <c r="C29" s="272"/>
      <c r="D29" s="272"/>
      <c r="E29" s="272"/>
      <c r="F29" s="272"/>
      <c r="G29" s="272"/>
      <c r="H29" s="272"/>
      <c r="I29" s="272"/>
      <c r="J29" s="49"/>
      <c r="K29" s="49"/>
    </row>
  </sheetData>
  <mergeCells count="10">
    <mergeCell ref="B29:I29"/>
    <mergeCell ref="B28:I28"/>
    <mergeCell ref="D3:K3"/>
    <mergeCell ref="B21:E21"/>
    <mergeCell ref="B2:K2"/>
    <mergeCell ref="B4:B5"/>
    <mergeCell ref="C4:C5"/>
    <mergeCell ref="D4:D5"/>
    <mergeCell ref="E4:I4"/>
    <mergeCell ref="J4:K4"/>
  </mergeCells>
  <conditionalFormatting sqref="C3">
    <cfRule type="cellIs" dxfId="7" priority="1" operator="equal">
      <formula>0</formula>
    </cfRule>
  </conditionalFormatting>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pageSetUpPr autoPageBreaks="0" fitToPage="1"/>
  </sheetPr>
  <dimension ref="A1:AG26"/>
  <sheetViews>
    <sheetView showGridLines="0" tabSelected="1" zoomScale="85" zoomScaleNormal="85" workbookViewId="0">
      <selection activeCell="C5" sqref="C5:N5"/>
    </sheetView>
  </sheetViews>
  <sheetFormatPr defaultColWidth="9.1328125" defaultRowHeight="13.9" outlineLevelCol="1" x14ac:dyDescent="0.4"/>
  <cols>
    <col min="1" max="1" width="3.3984375" style="8" customWidth="1"/>
    <col min="2" max="2" width="39.1328125" style="8" customWidth="1"/>
    <col min="3" max="3" width="12" style="8" customWidth="1"/>
    <col min="4" max="4" width="16.265625" style="8" customWidth="1"/>
    <col min="5" max="5" width="12" style="8" customWidth="1"/>
    <col min="6" max="6" width="16" style="8" customWidth="1"/>
    <col min="7" max="7" width="12" style="8" customWidth="1"/>
    <col min="8" max="8" width="15.86328125" style="8" customWidth="1"/>
    <col min="9" max="9" width="12" style="8" customWidth="1"/>
    <col min="10" max="10" width="16.265625" style="8" customWidth="1"/>
    <col min="11" max="11" width="12" style="8" customWidth="1"/>
    <col min="12" max="12" width="15.1328125" style="8" customWidth="1"/>
    <col min="13" max="13" width="12" style="8" customWidth="1"/>
    <col min="14" max="14" width="16.265625" style="8" customWidth="1"/>
    <col min="15" max="15" width="3.86328125" style="8" customWidth="1"/>
    <col min="16" max="32" width="9.1328125" style="8" hidden="1" customWidth="1" outlineLevel="1"/>
    <col min="33" max="33" width="9.1328125" style="8" collapsed="1"/>
    <col min="34" max="16384" width="9.1328125" style="8"/>
  </cols>
  <sheetData>
    <row r="1" spans="1:32" ht="15" x14ac:dyDescent="0.4">
      <c r="A1" s="5"/>
      <c r="B1" s="5"/>
      <c r="C1" s="72" t="s">
        <v>92</v>
      </c>
      <c r="D1" s="5"/>
      <c r="E1" s="6"/>
      <c r="F1" s="6"/>
      <c r="G1" s="6"/>
      <c r="H1" s="6"/>
      <c r="I1" s="6"/>
      <c r="J1" s="6"/>
      <c r="K1" s="6"/>
      <c r="L1" s="6"/>
      <c r="M1" s="6"/>
      <c r="N1" s="6"/>
      <c r="O1" s="7"/>
    </row>
    <row r="2" spans="1:32" s="79" customFormat="1" ht="27" customHeight="1" x14ac:dyDescent="0.4">
      <c r="A2" s="78"/>
      <c r="C2" s="80" t="s">
        <v>73</v>
      </c>
      <c r="D2" s="81"/>
      <c r="E2" s="81"/>
      <c r="F2" s="81"/>
      <c r="G2" s="81"/>
      <c r="H2" s="81"/>
      <c r="I2" s="81"/>
      <c r="J2" s="81"/>
      <c r="K2" s="81"/>
      <c r="L2" s="81"/>
      <c r="M2" s="81"/>
      <c r="N2" s="82"/>
      <c r="O2" s="83"/>
    </row>
    <row r="3" spans="1:32" s="79" customFormat="1" ht="27" customHeight="1" x14ac:dyDescent="0.4">
      <c r="A3" s="84"/>
      <c r="B3" s="85" t="s">
        <v>79</v>
      </c>
      <c r="C3" s="284"/>
      <c r="D3" s="284"/>
      <c r="E3" s="284"/>
      <c r="F3" s="284"/>
      <c r="G3" s="284"/>
      <c r="H3" s="284"/>
      <c r="I3" s="284"/>
      <c r="J3" s="284"/>
      <c r="K3" s="284"/>
      <c r="L3" s="284"/>
      <c r="M3" s="284"/>
      <c r="N3" s="284"/>
      <c r="O3" s="84"/>
    </row>
    <row r="4" spans="1:32" s="79" customFormat="1" x14ac:dyDescent="0.4">
      <c r="A4" s="84"/>
      <c r="B4" s="285" t="s">
        <v>35</v>
      </c>
      <c r="C4" s="285"/>
      <c r="D4" s="285"/>
      <c r="E4" s="285"/>
      <c r="F4" s="285"/>
      <c r="G4" s="285"/>
      <c r="H4" s="285"/>
      <c r="I4" s="285"/>
      <c r="J4" s="285"/>
      <c r="K4" s="285"/>
      <c r="L4" s="285"/>
      <c r="M4" s="285"/>
      <c r="N4" s="285"/>
      <c r="O4" s="84"/>
      <c r="P4" s="286" t="s">
        <v>94</v>
      </c>
      <c r="Q4" s="286"/>
      <c r="R4" s="286"/>
      <c r="S4" s="286"/>
      <c r="T4" s="286"/>
      <c r="U4" s="286"/>
      <c r="V4" s="286"/>
      <c r="W4" s="286"/>
      <c r="X4" s="286"/>
      <c r="Y4" s="286"/>
      <c r="AA4" s="287" t="s">
        <v>95</v>
      </c>
      <c r="AB4" s="287"/>
      <c r="AC4" s="287"/>
      <c r="AD4" s="287"/>
      <c r="AE4" s="287"/>
      <c r="AF4" s="287"/>
    </row>
    <row r="5" spans="1:32" s="79" customFormat="1" ht="15" customHeight="1" x14ac:dyDescent="0.4">
      <c r="A5" s="84"/>
      <c r="B5" s="288" t="s">
        <v>36</v>
      </c>
      <c r="C5" s="289" t="s">
        <v>153</v>
      </c>
      <c r="D5" s="289"/>
      <c r="E5" s="289" t="s">
        <v>193</v>
      </c>
      <c r="F5" s="289"/>
      <c r="G5" s="289" t="s">
        <v>91</v>
      </c>
      <c r="H5" s="289"/>
      <c r="I5" s="289" t="s">
        <v>93</v>
      </c>
      <c r="J5" s="289"/>
      <c r="K5" s="289" t="s">
        <v>154</v>
      </c>
      <c r="L5" s="289"/>
      <c r="M5" s="289" t="s">
        <v>194</v>
      </c>
      <c r="N5" s="289"/>
      <c r="O5" s="84"/>
      <c r="P5" s="290" t="s">
        <v>96</v>
      </c>
      <c r="Q5" s="290"/>
      <c r="R5" s="290" t="s">
        <v>97</v>
      </c>
      <c r="S5" s="290"/>
      <c r="T5" s="290" t="s">
        <v>98</v>
      </c>
      <c r="U5" s="290"/>
      <c r="V5" s="290" t="s">
        <v>99</v>
      </c>
      <c r="W5" s="290"/>
      <c r="X5" s="290" t="s">
        <v>100</v>
      </c>
      <c r="Y5" s="290"/>
      <c r="AA5" s="87">
        <v>2022</v>
      </c>
      <c r="AB5" s="87">
        <v>2023</v>
      </c>
      <c r="AC5" s="87">
        <v>2024</v>
      </c>
      <c r="AD5" s="87">
        <v>2025</v>
      </c>
      <c r="AE5" s="87">
        <v>2026</v>
      </c>
      <c r="AF5" s="87">
        <v>2027</v>
      </c>
    </row>
    <row r="6" spans="1:32" s="79" customFormat="1" ht="27.75" customHeight="1" x14ac:dyDescent="0.4">
      <c r="A6" s="84"/>
      <c r="B6" s="288"/>
      <c r="C6" s="86" t="s">
        <v>37</v>
      </c>
      <c r="D6" s="86" t="s">
        <v>38</v>
      </c>
      <c r="E6" s="86" t="s">
        <v>37</v>
      </c>
      <c r="F6" s="86" t="s">
        <v>38</v>
      </c>
      <c r="G6" s="86" t="s">
        <v>37</v>
      </c>
      <c r="H6" s="86" t="s">
        <v>38</v>
      </c>
      <c r="I6" s="86" t="s">
        <v>37</v>
      </c>
      <c r="J6" s="86" t="s">
        <v>38</v>
      </c>
      <c r="K6" s="86" t="s">
        <v>37</v>
      </c>
      <c r="L6" s="86" t="s">
        <v>38</v>
      </c>
      <c r="M6" s="86" t="s">
        <v>37</v>
      </c>
      <c r="N6" s="86" t="s">
        <v>38</v>
      </c>
      <c r="O6" s="84"/>
      <c r="P6" s="88" t="s">
        <v>37</v>
      </c>
      <c r="Q6" s="88" t="s">
        <v>38</v>
      </c>
      <c r="R6" s="88" t="s">
        <v>37</v>
      </c>
      <c r="S6" s="88" t="s">
        <v>38</v>
      </c>
      <c r="T6" s="88" t="s">
        <v>37</v>
      </c>
      <c r="U6" s="88" t="s">
        <v>38</v>
      </c>
      <c r="V6" s="88" t="s">
        <v>37</v>
      </c>
      <c r="W6" s="88" t="s">
        <v>38</v>
      </c>
      <c r="X6" s="88" t="s">
        <v>37</v>
      </c>
      <c r="Y6" s="88" t="s">
        <v>38</v>
      </c>
      <c r="AA6" s="88" t="s">
        <v>38</v>
      </c>
      <c r="AB6" s="88" t="s">
        <v>38</v>
      </c>
      <c r="AC6" s="88" t="s">
        <v>38</v>
      </c>
      <c r="AD6" s="88" t="s">
        <v>38</v>
      </c>
      <c r="AE6" s="88" t="s">
        <v>38</v>
      </c>
      <c r="AF6" s="88" t="s">
        <v>38</v>
      </c>
    </row>
    <row r="7" spans="1:32" s="79" customFormat="1" ht="25.5" customHeight="1" x14ac:dyDescent="0.4">
      <c r="A7" s="84">
        <v>1</v>
      </c>
      <c r="B7" s="89"/>
      <c r="C7" s="90"/>
      <c r="D7" s="91"/>
      <c r="E7" s="90"/>
      <c r="F7" s="91"/>
      <c r="G7" s="90"/>
      <c r="H7" s="91"/>
      <c r="I7" s="90"/>
      <c r="J7" s="91"/>
      <c r="K7" s="90"/>
      <c r="L7" s="91"/>
      <c r="M7" s="90"/>
      <c r="N7" s="91"/>
      <c r="O7" s="84"/>
      <c r="P7" s="92" t="e">
        <f t="shared" ref="P7:V19" si="0">E7/C7*1-1</f>
        <v>#DIV/0!</v>
      </c>
      <c r="Q7" s="92" t="e">
        <f t="shared" si="0"/>
        <v>#DIV/0!</v>
      </c>
      <c r="R7" s="92" t="e">
        <f t="shared" si="0"/>
        <v>#DIV/0!</v>
      </c>
      <c r="S7" s="92" t="e">
        <f t="shared" si="0"/>
        <v>#DIV/0!</v>
      </c>
      <c r="T7" s="92" t="e">
        <f t="shared" si="0"/>
        <v>#DIV/0!</v>
      </c>
      <c r="U7" s="92" t="e">
        <f t="shared" si="0"/>
        <v>#DIV/0!</v>
      </c>
      <c r="V7" s="92" t="e">
        <f>K7/I7*1-1</f>
        <v>#DIV/0!</v>
      </c>
      <c r="W7" s="92" t="e">
        <f t="shared" ref="W7:Y19" si="1">L7/J7*1-1</f>
        <v>#DIV/0!</v>
      </c>
      <c r="X7" s="92" t="e">
        <f t="shared" si="1"/>
        <v>#DIV/0!</v>
      </c>
      <c r="Y7" s="92" t="e">
        <f t="shared" si="1"/>
        <v>#DIV/0!</v>
      </c>
      <c r="AA7" s="92" t="e">
        <f>D7/D$19</f>
        <v>#DIV/0!</v>
      </c>
      <c r="AB7" s="92" t="e">
        <f>F7/F$19</f>
        <v>#DIV/0!</v>
      </c>
      <c r="AC7" s="92" t="e">
        <f>H7/H$19</f>
        <v>#DIV/0!</v>
      </c>
      <c r="AD7" s="92" t="e">
        <f>J7/J$19</f>
        <v>#DIV/0!</v>
      </c>
      <c r="AE7" s="92" t="e">
        <f>L7/L$19</f>
        <v>#DIV/0!</v>
      </c>
      <c r="AF7" s="92" t="e">
        <f>N7/N$19</f>
        <v>#DIV/0!</v>
      </c>
    </row>
    <row r="8" spans="1:32" s="79" customFormat="1" ht="25.5" customHeight="1" x14ac:dyDescent="0.4">
      <c r="A8" s="84">
        <v>2</v>
      </c>
      <c r="B8" s="93"/>
      <c r="C8" s="94"/>
      <c r="D8" s="95"/>
      <c r="E8" s="94"/>
      <c r="F8" s="95"/>
      <c r="G8" s="94"/>
      <c r="H8" s="95"/>
      <c r="I8" s="94"/>
      <c r="J8" s="95"/>
      <c r="K8" s="94"/>
      <c r="L8" s="95"/>
      <c r="M8" s="94"/>
      <c r="N8" s="95"/>
      <c r="O8" s="84"/>
      <c r="P8" s="92" t="e">
        <f t="shared" si="0"/>
        <v>#DIV/0!</v>
      </c>
      <c r="Q8" s="92" t="e">
        <f t="shared" si="0"/>
        <v>#DIV/0!</v>
      </c>
      <c r="R8" s="92" t="e">
        <f t="shared" si="0"/>
        <v>#DIV/0!</v>
      </c>
      <c r="S8" s="92" t="e">
        <f t="shared" si="0"/>
        <v>#DIV/0!</v>
      </c>
      <c r="T8" s="92" t="e">
        <f t="shared" si="0"/>
        <v>#DIV/0!</v>
      </c>
      <c r="U8" s="92" t="e">
        <f t="shared" si="0"/>
        <v>#DIV/0!</v>
      </c>
      <c r="V8" s="92" t="e">
        <f t="shared" si="0"/>
        <v>#DIV/0!</v>
      </c>
      <c r="W8" s="92" t="e">
        <f t="shared" si="1"/>
        <v>#DIV/0!</v>
      </c>
      <c r="X8" s="92" t="e">
        <f t="shared" si="1"/>
        <v>#DIV/0!</v>
      </c>
      <c r="Y8" s="92" t="e">
        <f t="shared" si="1"/>
        <v>#DIV/0!</v>
      </c>
      <c r="AA8" s="92" t="e">
        <f t="shared" ref="AA8:AA18" si="2">D8/D$19</f>
        <v>#DIV/0!</v>
      </c>
      <c r="AB8" s="92" t="e">
        <f t="shared" ref="AB8:AB18" si="3">F8/F$19</f>
        <v>#DIV/0!</v>
      </c>
      <c r="AC8" s="92" t="e">
        <f t="shared" ref="AC8:AC18" si="4">H8/H$19</f>
        <v>#DIV/0!</v>
      </c>
      <c r="AD8" s="92" t="e">
        <f t="shared" ref="AD8:AD18" si="5">J8/J$19</f>
        <v>#DIV/0!</v>
      </c>
      <c r="AE8" s="92" t="e">
        <f t="shared" ref="AE8:AE18" si="6">L8/L$19</f>
        <v>#DIV/0!</v>
      </c>
      <c r="AF8" s="92" t="e">
        <f t="shared" ref="AF8:AF18" si="7">N8/N$19</f>
        <v>#DIV/0!</v>
      </c>
    </row>
    <row r="9" spans="1:32" s="79" customFormat="1" ht="25.5" customHeight="1" x14ac:dyDescent="0.4">
      <c r="A9" s="84">
        <v>3</v>
      </c>
      <c r="B9" s="89"/>
      <c r="C9" s="90"/>
      <c r="D9" s="91"/>
      <c r="E9" s="90"/>
      <c r="F9" s="91"/>
      <c r="G9" s="90"/>
      <c r="H9" s="91"/>
      <c r="I9" s="90"/>
      <c r="J9" s="91"/>
      <c r="K9" s="90"/>
      <c r="L9" s="91"/>
      <c r="M9" s="90"/>
      <c r="N9" s="91"/>
      <c r="O9" s="84"/>
      <c r="P9" s="92" t="e">
        <f t="shared" si="0"/>
        <v>#DIV/0!</v>
      </c>
      <c r="Q9" s="92" t="e">
        <f t="shared" si="0"/>
        <v>#DIV/0!</v>
      </c>
      <c r="R9" s="92" t="e">
        <f t="shared" si="0"/>
        <v>#DIV/0!</v>
      </c>
      <c r="S9" s="92" t="e">
        <f t="shared" si="0"/>
        <v>#DIV/0!</v>
      </c>
      <c r="T9" s="92" t="e">
        <f t="shared" si="0"/>
        <v>#DIV/0!</v>
      </c>
      <c r="U9" s="92" t="e">
        <f t="shared" si="0"/>
        <v>#DIV/0!</v>
      </c>
      <c r="V9" s="92" t="e">
        <f t="shared" si="0"/>
        <v>#DIV/0!</v>
      </c>
      <c r="W9" s="92" t="e">
        <f t="shared" si="1"/>
        <v>#DIV/0!</v>
      </c>
      <c r="X9" s="92" t="e">
        <f t="shared" si="1"/>
        <v>#DIV/0!</v>
      </c>
      <c r="Y9" s="92" t="e">
        <f t="shared" si="1"/>
        <v>#DIV/0!</v>
      </c>
      <c r="AA9" s="92" t="e">
        <f t="shared" si="2"/>
        <v>#DIV/0!</v>
      </c>
      <c r="AB9" s="92" t="e">
        <f t="shared" si="3"/>
        <v>#DIV/0!</v>
      </c>
      <c r="AC9" s="92" t="e">
        <f t="shared" si="4"/>
        <v>#DIV/0!</v>
      </c>
      <c r="AD9" s="92" t="e">
        <f t="shared" si="5"/>
        <v>#DIV/0!</v>
      </c>
      <c r="AE9" s="92" t="e">
        <f t="shared" si="6"/>
        <v>#DIV/0!</v>
      </c>
      <c r="AF9" s="92" t="e">
        <f t="shared" si="7"/>
        <v>#DIV/0!</v>
      </c>
    </row>
    <row r="10" spans="1:32" s="79" customFormat="1" ht="25.5" customHeight="1" x14ac:dyDescent="0.4">
      <c r="A10" s="84">
        <v>4</v>
      </c>
      <c r="B10" s="93"/>
      <c r="C10" s="94"/>
      <c r="D10" s="95"/>
      <c r="E10" s="94"/>
      <c r="F10" s="95"/>
      <c r="G10" s="94"/>
      <c r="H10" s="95"/>
      <c r="I10" s="94"/>
      <c r="J10" s="95"/>
      <c r="K10" s="94"/>
      <c r="L10" s="95"/>
      <c r="M10" s="94"/>
      <c r="N10" s="95"/>
      <c r="O10" s="84"/>
      <c r="P10" s="92" t="e">
        <f t="shared" si="0"/>
        <v>#DIV/0!</v>
      </c>
      <c r="Q10" s="92" t="e">
        <f t="shared" si="0"/>
        <v>#DIV/0!</v>
      </c>
      <c r="R10" s="92" t="e">
        <f t="shared" si="0"/>
        <v>#DIV/0!</v>
      </c>
      <c r="S10" s="92" t="e">
        <f t="shared" si="0"/>
        <v>#DIV/0!</v>
      </c>
      <c r="T10" s="92" t="e">
        <f t="shared" si="0"/>
        <v>#DIV/0!</v>
      </c>
      <c r="U10" s="92" t="e">
        <f t="shared" si="0"/>
        <v>#DIV/0!</v>
      </c>
      <c r="V10" s="92" t="e">
        <f t="shared" si="0"/>
        <v>#DIV/0!</v>
      </c>
      <c r="W10" s="92" t="e">
        <f t="shared" si="1"/>
        <v>#DIV/0!</v>
      </c>
      <c r="X10" s="92" t="e">
        <f t="shared" si="1"/>
        <v>#DIV/0!</v>
      </c>
      <c r="Y10" s="92" t="e">
        <f t="shared" si="1"/>
        <v>#DIV/0!</v>
      </c>
      <c r="AA10" s="92" t="e">
        <f t="shared" si="2"/>
        <v>#DIV/0!</v>
      </c>
      <c r="AB10" s="92" t="e">
        <f t="shared" si="3"/>
        <v>#DIV/0!</v>
      </c>
      <c r="AC10" s="92" t="e">
        <f t="shared" si="4"/>
        <v>#DIV/0!</v>
      </c>
      <c r="AD10" s="92" t="e">
        <f t="shared" si="5"/>
        <v>#DIV/0!</v>
      </c>
      <c r="AE10" s="92" t="e">
        <f t="shared" si="6"/>
        <v>#DIV/0!</v>
      </c>
      <c r="AF10" s="92" t="e">
        <f t="shared" si="7"/>
        <v>#DIV/0!</v>
      </c>
    </row>
    <row r="11" spans="1:32" s="79" customFormat="1" ht="25.5" customHeight="1" x14ac:dyDescent="0.4">
      <c r="A11" s="84">
        <v>5</v>
      </c>
      <c r="B11" s="89"/>
      <c r="C11" s="90"/>
      <c r="D11" s="91"/>
      <c r="E11" s="90"/>
      <c r="F11" s="91"/>
      <c r="G11" s="90"/>
      <c r="H11" s="91"/>
      <c r="I11" s="90"/>
      <c r="J11" s="91"/>
      <c r="K11" s="90"/>
      <c r="L11" s="91"/>
      <c r="M11" s="90"/>
      <c r="N11" s="91"/>
      <c r="O11" s="84"/>
      <c r="P11" s="92" t="e">
        <f t="shared" si="0"/>
        <v>#DIV/0!</v>
      </c>
      <c r="Q11" s="92" t="e">
        <f t="shared" si="0"/>
        <v>#DIV/0!</v>
      </c>
      <c r="R11" s="92" t="e">
        <f t="shared" si="0"/>
        <v>#DIV/0!</v>
      </c>
      <c r="S11" s="92" t="e">
        <f t="shared" si="0"/>
        <v>#DIV/0!</v>
      </c>
      <c r="T11" s="92" t="e">
        <f t="shared" si="0"/>
        <v>#DIV/0!</v>
      </c>
      <c r="U11" s="92" t="e">
        <f t="shared" si="0"/>
        <v>#DIV/0!</v>
      </c>
      <c r="V11" s="92" t="e">
        <f t="shared" si="0"/>
        <v>#DIV/0!</v>
      </c>
      <c r="W11" s="92" t="e">
        <f t="shared" si="1"/>
        <v>#DIV/0!</v>
      </c>
      <c r="X11" s="92" t="e">
        <f t="shared" si="1"/>
        <v>#DIV/0!</v>
      </c>
      <c r="Y11" s="92" t="e">
        <f t="shared" si="1"/>
        <v>#DIV/0!</v>
      </c>
      <c r="AA11" s="92" t="e">
        <f t="shared" si="2"/>
        <v>#DIV/0!</v>
      </c>
      <c r="AB11" s="92" t="e">
        <f t="shared" si="3"/>
        <v>#DIV/0!</v>
      </c>
      <c r="AC11" s="92" t="e">
        <f t="shared" si="4"/>
        <v>#DIV/0!</v>
      </c>
      <c r="AD11" s="92" t="e">
        <f t="shared" si="5"/>
        <v>#DIV/0!</v>
      </c>
      <c r="AE11" s="92" t="e">
        <f t="shared" si="6"/>
        <v>#DIV/0!</v>
      </c>
      <c r="AF11" s="92" t="e">
        <f t="shared" si="7"/>
        <v>#DIV/0!</v>
      </c>
    </row>
    <row r="12" spans="1:32" s="79" customFormat="1" ht="25.5" customHeight="1" x14ac:dyDescent="0.4">
      <c r="A12" s="84">
        <v>6</v>
      </c>
      <c r="B12" s="93"/>
      <c r="C12" s="94"/>
      <c r="D12" s="95"/>
      <c r="E12" s="94"/>
      <c r="F12" s="95"/>
      <c r="G12" s="94"/>
      <c r="H12" s="95"/>
      <c r="I12" s="94"/>
      <c r="J12" s="95"/>
      <c r="K12" s="94"/>
      <c r="L12" s="95"/>
      <c r="M12" s="94"/>
      <c r="N12" s="95"/>
      <c r="O12" s="84"/>
      <c r="P12" s="92" t="e">
        <f t="shared" si="0"/>
        <v>#DIV/0!</v>
      </c>
      <c r="Q12" s="92" t="e">
        <f t="shared" si="0"/>
        <v>#DIV/0!</v>
      </c>
      <c r="R12" s="92" t="e">
        <f t="shared" si="0"/>
        <v>#DIV/0!</v>
      </c>
      <c r="S12" s="92" t="e">
        <f>H12/F12*1-1</f>
        <v>#DIV/0!</v>
      </c>
      <c r="T12" s="92" t="e">
        <f t="shared" si="0"/>
        <v>#DIV/0!</v>
      </c>
      <c r="U12" s="92" t="e">
        <f t="shared" si="0"/>
        <v>#DIV/0!</v>
      </c>
      <c r="V12" s="92" t="e">
        <f t="shared" si="0"/>
        <v>#DIV/0!</v>
      </c>
      <c r="W12" s="92" t="e">
        <f t="shared" si="1"/>
        <v>#DIV/0!</v>
      </c>
      <c r="X12" s="92" t="e">
        <f t="shared" si="1"/>
        <v>#DIV/0!</v>
      </c>
      <c r="Y12" s="92" t="e">
        <f t="shared" si="1"/>
        <v>#DIV/0!</v>
      </c>
      <c r="AA12" s="92" t="e">
        <f t="shared" si="2"/>
        <v>#DIV/0!</v>
      </c>
      <c r="AB12" s="92" t="e">
        <f t="shared" si="3"/>
        <v>#DIV/0!</v>
      </c>
      <c r="AC12" s="92" t="e">
        <f t="shared" si="4"/>
        <v>#DIV/0!</v>
      </c>
      <c r="AD12" s="92" t="e">
        <f t="shared" si="5"/>
        <v>#DIV/0!</v>
      </c>
      <c r="AE12" s="92" t="e">
        <f t="shared" si="6"/>
        <v>#DIV/0!</v>
      </c>
      <c r="AF12" s="92" t="e">
        <f t="shared" si="7"/>
        <v>#DIV/0!</v>
      </c>
    </row>
    <row r="13" spans="1:32" s="79" customFormat="1" ht="25.5" customHeight="1" x14ac:dyDescent="0.4">
      <c r="A13" s="84">
        <v>7</v>
      </c>
      <c r="B13" s="89"/>
      <c r="C13" s="90"/>
      <c r="D13" s="91"/>
      <c r="E13" s="90"/>
      <c r="F13" s="91"/>
      <c r="G13" s="90"/>
      <c r="H13" s="91"/>
      <c r="I13" s="90"/>
      <c r="J13" s="91"/>
      <c r="K13" s="90"/>
      <c r="L13" s="91"/>
      <c r="M13" s="90"/>
      <c r="N13" s="91"/>
      <c r="O13" s="84"/>
      <c r="P13" s="92" t="e">
        <f t="shared" si="0"/>
        <v>#DIV/0!</v>
      </c>
      <c r="Q13" s="92" t="e">
        <f t="shared" si="0"/>
        <v>#DIV/0!</v>
      </c>
      <c r="R13" s="92" t="e">
        <f t="shared" si="0"/>
        <v>#DIV/0!</v>
      </c>
      <c r="S13" s="92" t="e">
        <f t="shared" si="0"/>
        <v>#DIV/0!</v>
      </c>
      <c r="T13" s="92" t="e">
        <f t="shared" si="0"/>
        <v>#DIV/0!</v>
      </c>
      <c r="U13" s="92" t="e">
        <f t="shared" si="0"/>
        <v>#DIV/0!</v>
      </c>
      <c r="V13" s="92" t="e">
        <f t="shared" si="0"/>
        <v>#DIV/0!</v>
      </c>
      <c r="W13" s="92" t="e">
        <f t="shared" si="1"/>
        <v>#DIV/0!</v>
      </c>
      <c r="X13" s="92" t="e">
        <f t="shared" si="1"/>
        <v>#DIV/0!</v>
      </c>
      <c r="Y13" s="92" t="e">
        <f t="shared" si="1"/>
        <v>#DIV/0!</v>
      </c>
      <c r="AA13" s="92" t="e">
        <f t="shared" si="2"/>
        <v>#DIV/0!</v>
      </c>
      <c r="AB13" s="92" t="e">
        <f t="shared" si="3"/>
        <v>#DIV/0!</v>
      </c>
      <c r="AC13" s="92" t="e">
        <f t="shared" si="4"/>
        <v>#DIV/0!</v>
      </c>
      <c r="AD13" s="92" t="e">
        <f t="shared" si="5"/>
        <v>#DIV/0!</v>
      </c>
      <c r="AE13" s="92" t="e">
        <f t="shared" si="6"/>
        <v>#DIV/0!</v>
      </c>
      <c r="AF13" s="92" t="e">
        <f t="shared" si="7"/>
        <v>#DIV/0!</v>
      </c>
    </row>
    <row r="14" spans="1:32" s="79" customFormat="1" ht="25.5" customHeight="1" x14ac:dyDescent="0.4">
      <c r="A14" s="84">
        <v>8</v>
      </c>
      <c r="B14" s="93"/>
      <c r="C14" s="94"/>
      <c r="D14" s="95"/>
      <c r="E14" s="94"/>
      <c r="F14" s="95"/>
      <c r="G14" s="94"/>
      <c r="H14" s="95"/>
      <c r="I14" s="94"/>
      <c r="J14" s="95"/>
      <c r="K14" s="94"/>
      <c r="L14" s="95"/>
      <c r="M14" s="94"/>
      <c r="N14" s="95"/>
      <c r="O14" s="84"/>
      <c r="P14" s="92" t="e">
        <f t="shared" si="0"/>
        <v>#DIV/0!</v>
      </c>
      <c r="Q14" s="92" t="e">
        <f t="shared" si="0"/>
        <v>#DIV/0!</v>
      </c>
      <c r="R14" s="92" t="e">
        <f t="shared" si="0"/>
        <v>#DIV/0!</v>
      </c>
      <c r="S14" s="92" t="e">
        <f t="shared" si="0"/>
        <v>#DIV/0!</v>
      </c>
      <c r="T14" s="92" t="e">
        <f t="shared" si="0"/>
        <v>#DIV/0!</v>
      </c>
      <c r="U14" s="92" t="e">
        <f t="shared" si="0"/>
        <v>#DIV/0!</v>
      </c>
      <c r="V14" s="92" t="e">
        <f t="shared" si="0"/>
        <v>#DIV/0!</v>
      </c>
      <c r="W14" s="92" t="e">
        <f t="shared" si="1"/>
        <v>#DIV/0!</v>
      </c>
      <c r="X14" s="92" t="e">
        <f t="shared" si="1"/>
        <v>#DIV/0!</v>
      </c>
      <c r="Y14" s="92" t="e">
        <f t="shared" si="1"/>
        <v>#DIV/0!</v>
      </c>
      <c r="AA14" s="92" t="e">
        <f t="shared" si="2"/>
        <v>#DIV/0!</v>
      </c>
      <c r="AB14" s="92" t="e">
        <f t="shared" si="3"/>
        <v>#DIV/0!</v>
      </c>
      <c r="AC14" s="92" t="e">
        <f t="shared" si="4"/>
        <v>#DIV/0!</v>
      </c>
      <c r="AD14" s="92" t="e">
        <f t="shared" si="5"/>
        <v>#DIV/0!</v>
      </c>
      <c r="AE14" s="92" t="e">
        <f t="shared" si="6"/>
        <v>#DIV/0!</v>
      </c>
      <c r="AF14" s="92" t="e">
        <f t="shared" si="7"/>
        <v>#DIV/0!</v>
      </c>
    </row>
    <row r="15" spans="1:32" s="79" customFormat="1" ht="25.5" customHeight="1" x14ac:dyDescent="0.4">
      <c r="A15" s="84">
        <v>9</v>
      </c>
      <c r="B15" s="89"/>
      <c r="C15" s="90"/>
      <c r="D15" s="91"/>
      <c r="E15" s="90"/>
      <c r="F15" s="91"/>
      <c r="G15" s="90"/>
      <c r="H15" s="91"/>
      <c r="I15" s="90"/>
      <c r="J15" s="91"/>
      <c r="K15" s="90"/>
      <c r="L15" s="91"/>
      <c r="M15" s="90"/>
      <c r="N15" s="91"/>
      <c r="O15" s="84"/>
      <c r="P15" s="92" t="e">
        <f t="shared" si="0"/>
        <v>#DIV/0!</v>
      </c>
      <c r="Q15" s="92" t="e">
        <f t="shared" si="0"/>
        <v>#DIV/0!</v>
      </c>
      <c r="R15" s="92" t="e">
        <f t="shared" si="0"/>
        <v>#DIV/0!</v>
      </c>
      <c r="S15" s="92" t="e">
        <f t="shared" si="0"/>
        <v>#DIV/0!</v>
      </c>
      <c r="T15" s="92" t="e">
        <f t="shared" si="0"/>
        <v>#DIV/0!</v>
      </c>
      <c r="U15" s="92" t="e">
        <f t="shared" si="0"/>
        <v>#DIV/0!</v>
      </c>
      <c r="V15" s="92" t="e">
        <f t="shared" si="0"/>
        <v>#DIV/0!</v>
      </c>
      <c r="W15" s="92" t="e">
        <f t="shared" si="1"/>
        <v>#DIV/0!</v>
      </c>
      <c r="X15" s="92" t="e">
        <f t="shared" si="1"/>
        <v>#DIV/0!</v>
      </c>
      <c r="Y15" s="92" t="e">
        <f t="shared" si="1"/>
        <v>#DIV/0!</v>
      </c>
      <c r="AA15" s="92" t="e">
        <f t="shared" si="2"/>
        <v>#DIV/0!</v>
      </c>
      <c r="AB15" s="92" t="e">
        <f t="shared" si="3"/>
        <v>#DIV/0!</v>
      </c>
      <c r="AC15" s="92" t="e">
        <f t="shared" si="4"/>
        <v>#DIV/0!</v>
      </c>
      <c r="AD15" s="92" t="e">
        <f t="shared" si="5"/>
        <v>#DIV/0!</v>
      </c>
      <c r="AE15" s="92" t="e">
        <f t="shared" si="6"/>
        <v>#DIV/0!</v>
      </c>
      <c r="AF15" s="92" t="e">
        <f t="shared" si="7"/>
        <v>#DIV/0!</v>
      </c>
    </row>
    <row r="16" spans="1:32" s="79" customFormat="1" ht="25.5" customHeight="1" x14ac:dyDescent="0.4">
      <c r="A16" s="84">
        <v>10</v>
      </c>
      <c r="B16" s="93"/>
      <c r="C16" s="94"/>
      <c r="D16" s="95"/>
      <c r="E16" s="94"/>
      <c r="F16" s="95"/>
      <c r="G16" s="94"/>
      <c r="H16" s="95"/>
      <c r="I16" s="94"/>
      <c r="J16" s="95"/>
      <c r="K16" s="94"/>
      <c r="L16" s="95"/>
      <c r="M16" s="94"/>
      <c r="N16" s="95"/>
      <c r="O16" s="84"/>
      <c r="P16" s="92" t="e">
        <f t="shared" si="0"/>
        <v>#DIV/0!</v>
      </c>
      <c r="Q16" s="92" t="e">
        <f t="shared" si="0"/>
        <v>#DIV/0!</v>
      </c>
      <c r="R16" s="92" t="e">
        <f t="shared" si="0"/>
        <v>#DIV/0!</v>
      </c>
      <c r="S16" s="92" t="e">
        <f t="shared" si="0"/>
        <v>#DIV/0!</v>
      </c>
      <c r="T16" s="92" t="e">
        <f t="shared" si="0"/>
        <v>#DIV/0!</v>
      </c>
      <c r="U16" s="92" t="e">
        <f t="shared" si="0"/>
        <v>#DIV/0!</v>
      </c>
      <c r="V16" s="92" t="e">
        <f t="shared" si="0"/>
        <v>#DIV/0!</v>
      </c>
      <c r="W16" s="92" t="e">
        <f t="shared" si="1"/>
        <v>#DIV/0!</v>
      </c>
      <c r="X16" s="92" t="e">
        <f t="shared" si="1"/>
        <v>#DIV/0!</v>
      </c>
      <c r="Y16" s="92" t="e">
        <f t="shared" si="1"/>
        <v>#DIV/0!</v>
      </c>
      <c r="AA16" s="92" t="e">
        <f t="shared" si="2"/>
        <v>#DIV/0!</v>
      </c>
      <c r="AB16" s="92" t="e">
        <f t="shared" si="3"/>
        <v>#DIV/0!</v>
      </c>
      <c r="AC16" s="92" t="e">
        <f t="shared" si="4"/>
        <v>#DIV/0!</v>
      </c>
      <c r="AD16" s="92" t="e">
        <f t="shared" si="5"/>
        <v>#DIV/0!</v>
      </c>
      <c r="AE16" s="92" t="e">
        <f t="shared" si="6"/>
        <v>#DIV/0!</v>
      </c>
      <c r="AF16" s="92" t="e">
        <f t="shared" si="7"/>
        <v>#DIV/0!</v>
      </c>
    </row>
    <row r="17" spans="1:32" s="79" customFormat="1" ht="25.5" customHeight="1" x14ac:dyDescent="0.4">
      <c r="A17" s="84">
        <v>11</v>
      </c>
      <c r="B17" s="89"/>
      <c r="C17" s="90"/>
      <c r="D17" s="91"/>
      <c r="E17" s="90"/>
      <c r="F17" s="91"/>
      <c r="G17" s="90"/>
      <c r="H17" s="91"/>
      <c r="I17" s="90"/>
      <c r="J17" s="91"/>
      <c r="K17" s="90"/>
      <c r="L17" s="91"/>
      <c r="M17" s="90"/>
      <c r="N17" s="91"/>
      <c r="O17" s="84"/>
      <c r="P17" s="92" t="e">
        <f t="shared" si="0"/>
        <v>#DIV/0!</v>
      </c>
      <c r="Q17" s="92" t="e">
        <f t="shared" si="0"/>
        <v>#DIV/0!</v>
      </c>
      <c r="R17" s="92" t="e">
        <f t="shared" si="0"/>
        <v>#DIV/0!</v>
      </c>
      <c r="S17" s="92" t="e">
        <f>H17/F17*1-1</f>
        <v>#DIV/0!</v>
      </c>
      <c r="T17" s="92" t="e">
        <f t="shared" si="0"/>
        <v>#DIV/0!</v>
      </c>
      <c r="U17" s="92" t="e">
        <f t="shared" si="0"/>
        <v>#DIV/0!</v>
      </c>
      <c r="V17" s="92" t="e">
        <f t="shared" si="0"/>
        <v>#DIV/0!</v>
      </c>
      <c r="W17" s="92" t="e">
        <f t="shared" si="1"/>
        <v>#DIV/0!</v>
      </c>
      <c r="X17" s="92" t="e">
        <f t="shared" si="1"/>
        <v>#DIV/0!</v>
      </c>
      <c r="Y17" s="92" t="e">
        <f t="shared" si="1"/>
        <v>#DIV/0!</v>
      </c>
      <c r="AA17" s="92" t="e">
        <f t="shared" si="2"/>
        <v>#DIV/0!</v>
      </c>
      <c r="AB17" s="92" t="e">
        <f t="shared" si="3"/>
        <v>#DIV/0!</v>
      </c>
      <c r="AC17" s="92" t="e">
        <f t="shared" si="4"/>
        <v>#DIV/0!</v>
      </c>
      <c r="AD17" s="92" t="e">
        <f t="shared" si="5"/>
        <v>#DIV/0!</v>
      </c>
      <c r="AE17" s="92" t="e">
        <f t="shared" si="6"/>
        <v>#DIV/0!</v>
      </c>
      <c r="AF17" s="92" t="e">
        <f t="shared" si="7"/>
        <v>#DIV/0!</v>
      </c>
    </row>
    <row r="18" spans="1:32" s="79" customFormat="1" ht="25.5" customHeight="1" x14ac:dyDescent="0.4">
      <c r="A18" s="84">
        <v>12</v>
      </c>
      <c r="B18" s="93"/>
      <c r="C18" s="94"/>
      <c r="D18" s="95"/>
      <c r="E18" s="94"/>
      <c r="F18" s="95"/>
      <c r="G18" s="94"/>
      <c r="H18" s="95"/>
      <c r="I18" s="94"/>
      <c r="J18" s="95"/>
      <c r="K18" s="94"/>
      <c r="L18" s="95"/>
      <c r="M18" s="94"/>
      <c r="N18" s="95"/>
      <c r="O18" s="84"/>
      <c r="P18" s="92" t="e">
        <f t="shared" si="0"/>
        <v>#DIV/0!</v>
      </c>
      <c r="Q18" s="92" t="e">
        <f t="shared" si="0"/>
        <v>#DIV/0!</v>
      </c>
      <c r="R18" s="92" t="e">
        <f t="shared" si="0"/>
        <v>#DIV/0!</v>
      </c>
      <c r="S18" s="92" t="e">
        <f t="shared" si="0"/>
        <v>#DIV/0!</v>
      </c>
      <c r="T18" s="92" t="e">
        <f t="shared" si="0"/>
        <v>#DIV/0!</v>
      </c>
      <c r="U18" s="92" t="e">
        <f t="shared" si="0"/>
        <v>#DIV/0!</v>
      </c>
      <c r="V18" s="92" t="e">
        <f t="shared" si="0"/>
        <v>#DIV/0!</v>
      </c>
      <c r="W18" s="92" t="e">
        <f t="shared" si="1"/>
        <v>#DIV/0!</v>
      </c>
      <c r="X18" s="92" t="e">
        <f t="shared" si="1"/>
        <v>#DIV/0!</v>
      </c>
      <c r="Y18" s="92" t="e">
        <f t="shared" si="1"/>
        <v>#DIV/0!</v>
      </c>
      <c r="AA18" s="92" t="e">
        <f t="shared" si="2"/>
        <v>#DIV/0!</v>
      </c>
      <c r="AB18" s="92" t="e">
        <f t="shared" si="3"/>
        <v>#DIV/0!</v>
      </c>
      <c r="AC18" s="92" t="e">
        <f t="shared" si="4"/>
        <v>#DIV/0!</v>
      </c>
      <c r="AD18" s="92" t="e">
        <f t="shared" si="5"/>
        <v>#DIV/0!</v>
      </c>
      <c r="AE18" s="92" t="e">
        <f t="shared" si="6"/>
        <v>#DIV/0!</v>
      </c>
      <c r="AF18" s="92" t="e">
        <f t="shared" si="7"/>
        <v>#DIV/0!</v>
      </c>
    </row>
    <row r="19" spans="1:32" s="101" customFormat="1" ht="27" customHeight="1" x14ac:dyDescent="0.35">
      <c r="A19" s="96"/>
      <c r="B19" s="97" t="s">
        <v>39</v>
      </c>
      <c r="C19" s="98"/>
      <c r="D19" s="99">
        <f>SUM(D7:D18)</f>
        <v>0</v>
      </c>
      <c r="E19" s="98"/>
      <c r="F19" s="99">
        <f>SUM(F7:F18)</f>
        <v>0</v>
      </c>
      <c r="G19" s="98"/>
      <c r="H19" s="99">
        <f>SUM(H7:H17)</f>
        <v>0</v>
      </c>
      <c r="I19" s="98"/>
      <c r="J19" s="99">
        <f>SUM(J7:J17)</f>
        <v>0</v>
      </c>
      <c r="K19" s="98"/>
      <c r="L19" s="99">
        <f>SUM(L7:L17)</f>
        <v>0</v>
      </c>
      <c r="M19" s="98"/>
      <c r="N19" s="99">
        <f>SUM(N7:N17)</f>
        <v>0</v>
      </c>
      <c r="O19" s="96"/>
      <c r="P19" s="100" t="e">
        <f>E19/C19*1-1</f>
        <v>#DIV/0!</v>
      </c>
      <c r="Q19" s="100" t="e">
        <f t="shared" si="0"/>
        <v>#DIV/0!</v>
      </c>
      <c r="R19" s="100" t="e">
        <f t="shared" si="0"/>
        <v>#DIV/0!</v>
      </c>
      <c r="S19" s="100" t="e">
        <f t="shared" si="0"/>
        <v>#DIV/0!</v>
      </c>
      <c r="T19" s="100" t="e">
        <f t="shared" si="0"/>
        <v>#DIV/0!</v>
      </c>
      <c r="U19" s="100" t="e">
        <f t="shared" si="0"/>
        <v>#DIV/0!</v>
      </c>
      <c r="V19" s="100" t="e">
        <f t="shared" si="0"/>
        <v>#DIV/0!</v>
      </c>
      <c r="W19" s="100" t="e">
        <f t="shared" si="1"/>
        <v>#DIV/0!</v>
      </c>
      <c r="X19" s="100" t="e">
        <f t="shared" si="1"/>
        <v>#DIV/0!</v>
      </c>
      <c r="Y19" s="100" t="e">
        <f t="shared" si="1"/>
        <v>#DIV/0!</v>
      </c>
      <c r="AA19" s="100" t="e">
        <f>D19/D$19</f>
        <v>#DIV/0!</v>
      </c>
      <c r="AB19" s="100" t="e">
        <f>F19/F$19</f>
        <v>#DIV/0!</v>
      </c>
      <c r="AC19" s="100" t="e">
        <f>H19/H$19</f>
        <v>#DIV/0!</v>
      </c>
      <c r="AD19" s="100" t="e">
        <f>J19/J$19</f>
        <v>#DIV/0!</v>
      </c>
      <c r="AE19" s="100" t="e">
        <f>L19/L$19</f>
        <v>#DIV/0!</v>
      </c>
      <c r="AF19" s="100" t="e">
        <f>N19/N$19</f>
        <v>#DIV/0!</v>
      </c>
    </row>
    <row r="20" spans="1:32" s="101" customFormat="1" ht="24.75" customHeight="1" x14ac:dyDescent="0.35">
      <c r="A20" s="102"/>
      <c r="B20" s="97"/>
      <c r="C20" s="103"/>
      <c r="D20" s="99"/>
      <c r="E20" s="103"/>
      <c r="F20" s="99"/>
      <c r="G20" s="103"/>
      <c r="H20" s="99"/>
      <c r="I20" s="103"/>
      <c r="J20" s="99"/>
      <c r="K20" s="103"/>
      <c r="L20" s="99"/>
      <c r="M20" s="103"/>
      <c r="N20" s="99"/>
      <c r="O20" s="102"/>
    </row>
    <row r="21" spans="1:32" s="79" customFormat="1" ht="18" customHeight="1" x14ac:dyDescent="0.4">
      <c r="A21" s="78"/>
      <c r="B21" s="104"/>
      <c r="C21" s="105"/>
      <c r="D21" s="105"/>
      <c r="E21" s="106"/>
      <c r="F21" s="106"/>
      <c r="G21" s="106"/>
      <c r="H21" s="106"/>
      <c r="I21" s="106"/>
      <c r="J21" s="106"/>
      <c r="K21" s="106"/>
      <c r="L21" s="106"/>
      <c r="M21" s="106"/>
      <c r="N21" s="106"/>
      <c r="O21" s="83"/>
    </row>
    <row r="22" spans="1:32" s="79" customFormat="1" x14ac:dyDescent="0.4">
      <c r="A22" s="78"/>
      <c r="B22" s="107"/>
      <c r="C22" s="107"/>
      <c r="D22" s="107"/>
      <c r="E22" s="106"/>
      <c r="F22" s="106"/>
      <c r="G22" s="106"/>
      <c r="H22" s="106"/>
      <c r="I22" s="106"/>
      <c r="J22" s="106"/>
      <c r="K22" s="106"/>
      <c r="L22" s="106"/>
      <c r="M22" s="106"/>
      <c r="N22" s="106"/>
      <c r="O22" s="83"/>
    </row>
    <row r="23" spans="1:32" s="79" customFormat="1" x14ac:dyDescent="0.4">
      <c r="A23" s="78"/>
      <c r="E23" s="108"/>
      <c r="F23" s="108"/>
      <c r="G23" s="108"/>
      <c r="H23" s="108"/>
      <c r="I23" s="108"/>
      <c r="J23" s="108"/>
      <c r="K23" s="108"/>
      <c r="L23" s="106"/>
      <c r="M23" s="106"/>
      <c r="N23" s="106"/>
      <c r="O23" s="83"/>
    </row>
    <row r="24" spans="1:32" s="79" customFormat="1" ht="14.25" thickBot="1" x14ac:dyDescent="0.45">
      <c r="A24" s="84"/>
      <c r="B24" s="109" t="s">
        <v>40</v>
      </c>
      <c r="C24" s="109"/>
      <c r="D24" s="109"/>
      <c r="E24" s="110"/>
      <c r="F24" s="110"/>
      <c r="G24" s="110"/>
      <c r="H24" s="110"/>
      <c r="I24" s="110"/>
      <c r="J24" s="110"/>
      <c r="K24" s="110"/>
      <c r="L24" s="111"/>
      <c r="M24" s="112"/>
      <c r="N24" s="112"/>
      <c r="O24" s="83"/>
    </row>
    <row r="25" spans="1:32" s="79" customFormat="1" ht="22.5" customHeight="1" x14ac:dyDescent="0.4">
      <c r="A25" s="84"/>
      <c r="B25" s="79" t="s">
        <v>55</v>
      </c>
      <c r="L25" s="113"/>
      <c r="M25" s="106"/>
      <c r="N25" s="106"/>
      <c r="O25" s="83"/>
    </row>
    <row r="26" spans="1:32" s="79" customFormat="1" ht="21.75" customHeight="1" x14ac:dyDescent="0.4">
      <c r="A26" s="84"/>
      <c r="B26" s="79" t="s">
        <v>49</v>
      </c>
      <c r="L26" s="113"/>
      <c r="M26" s="106"/>
      <c r="N26" s="106"/>
      <c r="O26" s="83"/>
    </row>
  </sheetData>
  <sheetProtection algorithmName="SHA-512" hashValue="4UldblZNLfqG2yfZsB4SBZq6eMSetEI9GhgYP1TDmyDO2dfbqtEw/ZVBRR0QV5CXRpM0ZgdA7onspHwL3y5iDA==" saltValue="tEm/WLaELCE+Mo3zIsLyxw==" spinCount="100000" sheet="1" insertRows="0" selectLockedCells="1"/>
  <mergeCells count="16">
    <mergeCell ref="C3:N3"/>
    <mergeCell ref="B4:N4"/>
    <mergeCell ref="P4:Y4"/>
    <mergeCell ref="AA4:AF4"/>
    <mergeCell ref="B5:B6"/>
    <mergeCell ref="C5:D5"/>
    <mergeCell ref="E5:F5"/>
    <mergeCell ref="G5:H5"/>
    <mergeCell ref="I5:J5"/>
    <mergeCell ref="K5:L5"/>
    <mergeCell ref="M5:N5"/>
    <mergeCell ref="P5:Q5"/>
    <mergeCell ref="R5:S5"/>
    <mergeCell ref="T5:U5"/>
    <mergeCell ref="V5:W5"/>
    <mergeCell ref="X5:Y5"/>
  </mergeCells>
  <pageMargins left="0.34" right="0.3" top="0.53" bottom="0.51" header="0.35" footer="0.3"/>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8BD3-CA19-483E-BFFD-FE685F82716D}">
  <sheetPr>
    <pageSetUpPr autoPageBreaks="0"/>
  </sheetPr>
  <dimension ref="A1:N107"/>
  <sheetViews>
    <sheetView showZeros="0" topLeftCell="A65" zoomScaleNormal="100" workbookViewId="0">
      <selection activeCell="C8" sqref="C8"/>
    </sheetView>
  </sheetViews>
  <sheetFormatPr defaultRowHeight="14.25" outlineLevelRow="1" x14ac:dyDescent="0.45"/>
  <cols>
    <col min="1" max="1" width="2.86328125" customWidth="1"/>
    <col min="2" max="2" width="38.265625" customWidth="1"/>
    <col min="3" max="9" width="13.73046875" customWidth="1"/>
  </cols>
  <sheetData>
    <row r="1" spans="2:9" ht="55.5" customHeight="1" x14ac:dyDescent="0.45">
      <c r="B1" s="251" t="s">
        <v>196</v>
      </c>
      <c r="C1" s="252"/>
      <c r="D1" s="252"/>
      <c r="E1" s="252"/>
      <c r="F1" s="252"/>
      <c r="G1" s="252"/>
      <c r="H1" s="252"/>
      <c r="I1" s="253"/>
    </row>
    <row r="2" spans="2:9" ht="33.75" customHeight="1" x14ac:dyDescent="0.45">
      <c r="B2" s="74" t="s">
        <v>120</v>
      </c>
      <c r="C2" s="254"/>
      <c r="D2" s="254"/>
      <c r="E2" s="254"/>
      <c r="F2" s="254"/>
      <c r="G2" s="254"/>
      <c r="H2" s="254"/>
      <c r="I2" s="255"/>
    </row>
    <row r="3" spans="2:9" ht="47.25" customHeight="1" x14ac:dyDescent="0.45">
      <c r="B3" s="75" t="s">
        <v>20</v>
      </c>
      <c r="C3" s="76" t="s">
        <v>153</v>
      </c>
      <c r="D3" s="76" t="s">
        <v>193</v>
      </c>
      <c r="E3" s="76" t="s">
        <v>91</v>
      </c>
      <c r="F3" s="76" t="s">
        <v>93</v>
      </c>
      <c r="G3" s="76" t="s">
        <v>154</v>
      </c>
      <c r="H3" s="76" t="s">
        <v>194</v>
      </c>
      <c r="I3" s="77" t="s">
        <v>195</v>
      </c>
    </row>
    <row r="4" spans="2:9" ht="18.75" customHeight="1" x14ac:dyDescent="0.45">
      <c r="B4" s="20" t="s">
        <v>25</v>
      </c>
      <c r="C4" s="37"/>
      <c r="D4" s="37"/>
      <c r="E4" s="37"/>
      <c r="F4" s="37"/>
      <c r="G4" s="37"/>
      <c r="H4" s="37"/>
      <c r="I4" s="21">
        <f>IF(D4=0,0,H4/D4)</f>
        <v>0</v>
      </c>
    </row>
    <row r="5" spans="2:9" ht="18.75" customHeight="1" x14ac:dyDescent="0.45">
      <c r="B5" s="10" t="s">
        <v>80</v>
      </c>
      <c r="C5" s="38"/>
      <c r="D5" s="38"/>
      <c r="E5" s="38"/>
      <c r="F5" s="38"/>
      <c r="G5" s="38"/>
      <c r="H5" s="38"/>
      <c r="I5" s="11">
        <f t="shared" ref="I5:I16" si="0">IF(D5=0,0,H5/D5)</f>
        <v>0</v>
      </c>
    </row>
    <row r="6" spans="2:9" ht="27" customHeight="1" x14ac:dyDescent="0.45">
      <c r="B6" s="58" t="s">
        <v>85</v>
      </c>
      <c r="C6" s="59">
        <f t="shared" ref="C6:H6" si="1">C4-C5</f>
        <v>0</v>
      </c>
      <c r="D6" s="59">
        <f t="shared" si="1"/>
        <v>0</v>
      </c>
      <c r="E6" s="59">
        <f t="shared" si="1"/>
        <v>0</v>
      </c>
      <c r="F6" s="59">
        <f t="shared" si="1"/>
        <v>0</v>
      </c>
      <c r="G6" s="59">
        <f t="shared" si="1"/>
        <v>0</v>
      </c>
      <c r="H6" s="59">
        <f t="shared" si="1"/>
        <v>0</v>
      </c>
      <c r="I6" s="60">
        <f t="shared" si="0"/>
        <v>0</v>
      </c>
    </row>
    <row r="7" spans="2:9" ht="28.5" customHeight="1" x14ac:dyDescent="0.45">
      <c r="B7" s="10" t="s">
        <v>86</v>
      </c>
      <c r="C7" s="12">
        <f t="shared" ref="C7:H7" si="2">IF(C4=0,0,C6/C4)</f>
        <v>0</v>
      </c>
      <c r="D7" s="12">
        <f t="shared" si="2"/>
        <v>0</v>
      </c>
      <c r="E7" s="12">
        <f t="shared" si="2"/>
        <v>0</v>
      </c>
      <c r="F7" s="12">
        <f t="shared" si="2"/>
        <v>0</v>
      </c>
      <c r="G7" s="12">
        <f t="shared" si="2"/>
        <v>0</v>
      </c>
      <c r="H7" s="12">
        <f t="shared" si="2"/>
        <v>0</v>
      </c>
      <c r="I7" s="13">
        <f>IF(D7=0,0,H7-D7)</f>
        <v>0</v>
      </c>
    </row>
    <row r="8" spans="2:9" ht="25.5" customHeight="1" x14ac:dyDescent="0.45">
      <c r="B8" s="10" t="s">
        <v>87</v>
      </c>
      <c r="C8" s="38"/>
      <c r="D8" s="38"/>
      <c r="E8" s="38"/>
      <c r="F8" s="38"/>
      <c r="G8" s="39"/>
      <c r="H8" s="38"/>
      <c r="I8" s="11">
        <f t="shared" si="0"/>
        <v>0</v>
      </c>
    </row>
    <row r="9" spans="2:9" ht="24.75" customHeight="1" x14ac:dyDescent="0.45">
      <c r="B9" s="10" t="s">
        <v>21</v>
      </c>
      <c r="C9" s="38"/>
      <c r="D9" s="38"/>
      <c r="E9" s="38"/>
      <c r="F9" s="38"/>
      <c r="G9" s="39"/>
      <c r="H9" s="38"/>
      <c r="I9" s="11">
        <f t="shared" si="0"/>
        <v>0</v>
      </c>
    </row>
    <row r="10" spans="2:9" ht="20.25" customHeight="1" x14ac:dyDescent="0.45">
      <c r="B10" s="10" t="s">
        <v>22</v>
      </c>
      <c r="C10" s="38"/>
      <c r="D10" s="38"/>
      <c r="E10" s="38"/>
      <c r="F10" s="38"/>
      <c r="G10" s="38"/>
      <c r="H10" s="38"/>
      <c r="I10" s="11">
        <f t="shared" si="0"/>
        <v>0</v>
      </c>
    </row>
    <row r="11" spans="2:9" ht="26.25" customHeight="1" x14ac:dyDescent="0.45">
      <c r="B11" s="10" t="s">
        <v>88</v>
      </c>
      <c r="C11" s="38"/>
      <c r="D11" s="38"/>
      <c r="E11" s="38"/>
      <c r="F11" s="38"/>
      <c r="G11" s="39"/>
      <c r="H11" s="38"/>
      <c r="I11" s="11">
        <f t="shared" si="0"/>
        <v>0</v>
      </c>
    </row>
    <row r="12" spans="2:9" ht="37.5" customHeight="1" x14ac:dyDescent="0.45">
      <c r="B12" s="58" t="s">
        <v>89</v>
      </c>
      <c r="C12" s="59">
        <f t="shared" ref="C12:H12" si="3">C6+C8-C9-C10-C11</f>
        <v>0</v>
      </c>
      <c r="D12" s="59">
        <f t="shared" si="3"/>
        <v>0</v>
      </c>
      <c r="E12" s="59">
        <f t="shared" si="3"/>
        <v>0</v>
      </c>
      <c r="F12" s="59">
        <f t="shared" si="3"/>
        <v>0</v>
      </c>
      <c r="G12" s="59">
        <f t="shared" si="3"/>
        <v>0</v>
      </c>
      <c r="H12" s="59">
        <f t="shared" si="3"/>
        <v>0</v>
      </c>
      <c r="I12" s="61">
        <f t="shared" si="0"/>
        <v>0</v>
      </c>
    </row>
    <row r="13" spans="2:9" ht="38.25" customHeight="1" x14ac:dyDescent="0.45">
      <c r="B13" s="10" t="s">
        <v>32</v>
      </c>
      <c r="C13" s="38"/>
      <c r="D13" s="38"/>
      <c r="E13" s="38"/>
      <c r="F13" s="38"/>
      <c r="G13" s="39"/>
      <c r="H13" s="38"/>
      <c r="I13" s="11">
        <f t="shared" si="0"/>
        <v>0</v>
      </c>
    </row>
    <row r="14" spans="2:9" ht="40.5" customHeight="1" x14ac:dyDescent="0.45">
      <c r="B14" s="58" t="s">
        <v>90</v>
      </c>
      <c r="C14" s="59">
        <f t="shared" ref="C14:H14" si="4">C12+C13</f>
        <v>0</v>
      </c>
      <c r="D14" s="59">
        <f t="shared" si="4"/>
        <v>0</v>
      </c>
      <c r="E14" s="59">
        <f t="shared" si="4"/>
        <v>0</v>
      </c>
      <c r="F14" s="59">
        <f t="shared" si="4"/>
        <v>0</v>
      </c>
      <c r="G14" s="59">
        <f t="shared" si="4"/>
        <v>0</v>
      </c>
      <c r="H14" s="59">
        <f t="shared" si="4"/>
        <v>0</v>
      </c>
      <c r="I14" s="61">
        <f t="shared" si="0"/>
        <v>0</v>
      </c>
    </row>
    <row r="15" spans="2:9" ht="33.75" customHeight="1" x14ac:dyDescent="0.45">
      <c r="B15" s="10" t="s">
        <v>23</v>
      </c>
      <c r="C15" s="38"/>
      <c r="D15" s="38"/>
      <c r="E15" s="114">
        <f>E14*12%</f>
        <v>0</v>
      </c>
      <c r="F15" s="114">
        <f>F14*12%</f>
        <v>0</v>
      </c>
      <c r="G15" s="114">
        <f>G14*12%</f>
        <v>0</v>
      </c>
      <c r="H15" s="114">
        <f>H14*12%</f>
        <v>0</v>
      </c>
      <c r="I15" s="115">
        <f t="shared" si="0"/>
        <v>0</v>
      </c>
    </row>
    <row r="16" spans="2:9" ht="21.75" customHeight="1" x14ac:dyDescent="0.45">
      <c r="B16" s="58" t="s">
        <v>75</v>
      </c>
      <c r="C16" s="59">
        <f t="shared" ref="C16:H16" si="5">C14-C15</f>
        <v>0</v>
      </c>
      <c r="D16" s="59">
        <f t="shared" si="5"/>
        <v>0</v>
      </c>
      <c r="E16" s="59">
        <f t="shared" si="5"/>
        <v>0</v>
      </c>
      <c r="F16" s="59">
        <f t="shared" si="5"/>
        <v>0</v>
      </c>
      <c r="G16" s="59">
        <f t="shared" si="5"/>
        <v>0</v>
      </c>
      <c r="H16" s="59">
        <f t="shared" si="5"/>
        <v>0</v>
      </c>
      <c r="I16" s="61">
        <f t="shared" si="0"/>
        <v>0</v>
      </c>
    </row>
    <row r="17" spans="2:9" s="3" customFormat="1" ht="12" customHeight="1" x14ac:dyDescent="0.45">
      <c r="B17" s="116"/>
      <c r="C17" s="117"/>
      <c r="D17" s="117"/>
      <c r="E17" s="117"/>
      <c r="F17" s="117"/>
      <c r="G17" s="117"/>
      <c r="H17" s="117"/>
      <c r="I17" s="118"/>
    </row>
    <row r="18" spans="2:9" s="3" customFormat="1" ht="27.75" hidden="1" customHeight="1" outlineLevel="1" thickBot="1" x14ac:dyDescent="0.5">
      <c r="B18" s="119" t="s">
        <v>65</v>
      </c>
      <c r="C18" s="120">
        <f>C16+C15+C21+C50+C22</f>
        <v>0</v>
      </c>
      <c r="D18" s="120">
        <f t="shared" ref="D18:H18" si="6">D16+D15+D21+D50+D22</f>
        <v>0</v>
      </c>
      <c r="E18" s="120">
        <f t="shared" si="6"/>
        <v>0</v>
      </c>
      <c r="F18" s="120">
        <f t="shared" si="6"/>
        <v>0</v>
      </c>
      <c r="G18" s="120">
        <f t="shared" si="6"/>
        <v>0</v>
      </c>
      <c r="H18" s="120">
        <f t="shared" si="6"/>
        <v>0</v>
      </c>
      <c r="I18" s="121">
        <f>IF(E18=0,0,H18/E18)</f>
        <v>0</v>
      </c>
    </row>
    <row r="19" spans="2:9" ht="16.5" customHeight="1" collapsed="1" thickBot="1" x14ac:dyDescent="0.5">
      <c r="B19" s="22"/>
      <c r="C19" s="22"/>
      <c r="D19" s="22"/>
      <c r="E19" s="22"/>
      <c r="F19" s="22"/>
      <c r="G19" s="22"/>
      <c r="H19" s="22"/>
      <c r="I19" s="23"/>
    </row>
    <row r="20" spans="2:9" ht="22.5" customHeight="1" x14ac:dyDescent="0.45">
      <c r="B20" s="24" t="s">
        <v>24</v>
      </c>
      <c r="C20" s="40"/>
      <c r="D20" s="40"/>
      <c r="E20" s="40"/>
      <c r="F20" s="40"/>
      <c r="G20" s="40"/>
      <c r="H20" s="40"/>
      <c r="I20" s="25">
        <f>IF(D20=0,0,H20/D20)</f>
        <v>0</v>
      </c>
    </row>
    <row r="21" spans="2:9" ht="48" customHeight="1" x14ac:dyDescent="0.45">
      <c r="B21" s="14" t="s">
        <v>76</v>
      </c>
      <c r="C21" s="41"/>
      <c r="D21" s="41"/>
      <c r="E21" s="41"/>
      <c r="F21" s="41"/>
      <c r="G21" s="41"/>
      <c r="H21" s="41"/>
      <c r="I21" s="13"/>
    </row>
    <row r="22" spans="2:9" ht="56.25" customHeight="1" thickBot="1" x14ac:dyDescent="0.5">
      <c r="B22" s="26" t="s">
        <v>77</v>
      </c>
      <c r="C22" s="42"/>
      <c r="D22" s="42"/>
      <c r="E22" s="42"/>
      <c r="F22" s="42"/>
      <c r="G22" s="42"/>
      <c r="H22" s="42"/>
      <c r="I22" s="27"/>
    </row>
    <row r="23" spans="2:9" ht="14.65" thickBot="1" x14ac:dyDescent="0.5">
      <c r="B23" s="28"/>
      <c r="C23" s="29"/>
      <c r="D23" s="29"/>
      <c r="E23" s="29"/>
      <c r="F23" s="29"/>
      <c r="G23" s="29"/>
      <c r="H23" s="29"/>
      <c r="I23" s="30"/>
    </row>
    <row r="24" spans="2:9" ht="14.65" thickBot="1" x14ac:dyDescent="0.5">
      <c r="B24" s="34" t="s">
        <v>63</v>
      </c>
      <c r="C24" s="35"/>
      <c r="D24" s="35"/>
      <c r="E24" s="35"/>
      <c r="F24" s="35"/>
      <c r="G24" s="35"/>
      <c r="H24" s="35"/>
      <c r="I24" s="36"/>
    </row>
    <row r="25" spans="2:9" ht="36" customHeight="1" x14ac:dyDescent="0.45">
      <c r="B25" s="20" t="s">
        <v>58</v>
      </c>
      <c r="C25" s="43"/>
      <c r="D25" s="43"/>
      <c r="E25" s="43"/>
      <c r="F25" s="43"/>
      <c r="G25" s="43"/>
      <c r="H25" s="43"/>
      <c r="I25" s="122">
        <f>IF(D25=0,0,H25-D25)</f>
        <v>0</v>
      </c>
    </row>
    <row r="26" spans="2:9" ht="21.75" customHeight="1" x14ac:dyDescent="0.45">
      <c r="B26" s="31" t="s">
        <v>56</v>
      </c>
      <c r="C26" s="44"/>
      <c r="D26" s="44"/>
      <c r="E26" s="44"/>
      <c r="F26" s="44"/>
      <c r="G26" s="44"/>
      <c r="H26" s="44"/>
      <c r="I26" s="122">
        <f t="shared" ref="I26:I29" si="7">IF(D26=0,0,H26-D26)</f>
        <v>0</v>
      </c>
    </row>
    <row r="27" spans="2:9" ht="24.75" customHeight="1" x14ac:dyDescent="0.45">
      <c r="B27" s="31" t="s">
        <v>57</v>
      </c>
      <c r="C27" s="44"/>
      <c r="D27" s="44"/>
      <c r="E27" s="44"/>
      <c r="F27" s="44"/>
      <c r="G27" s="44"/>
      <c r="H27" s="44"/>
      <c r="I27" s="122">
        <f t="shared" si="7"/>
        <v>0</v>
      </c>
    </row>
    <row r="28" spans="2:9" ht="27.75" customHeight="1" x14ac:dyDescent="0.45">
      <c r="B28" s="10" t="s">
        <v>34</v>
      </c>
      <c r="C28" s="45"/>
      <c r="D28" s="45"/>
      <c r="E28" s="45"/>
      <c r="F28" s="45"/>
      <c r="G28" s="45"/>
      <c r="H28" s="45"/>
      <c r="I28" s="122">
        <f t="shared" si="7"/>
        <v>0</v>
      </c>
    </row>
    <row r="29" spans="2:9" ht="48" customHeight="1" x14ac:dyDescent="0.45">
      <c r="B29" s="10" t="s">
        <v>51</v>
      </c>
      <c r="C29" s="45"/>
      <c r="D29" s="45"/>
      <c r="E29" s="45"/>
      <c r="F29" s="45"/>
      <c r="G29" s="45"/>
      <c r="H29" s="45"/>
      <c r="I29" s="122">
        <f t="shared" si="7"/>
        <v>0</v>
      </c>
    </row>
    <row r="30" spans="2:9" ht="24" customHeight="1" x14ac:dyDescent="0.45">
      <c r="B30" s="10" t="s">
        <v>33</v>
      </c>
      <c r="C30" s="45"/>
      <c r="D30" s="45"/>
      <c r="E30" s="45"/>
      <c r="F30" s="45"/>
      <c r="G30" s="45"/>
      <c r="H30" s="45"/>
      <c r="I30" s="13">
        <f t="shared" ref="I30:I34" si="8">IF(D30=0,0,H30/D30)</f>
        <v>0</v>
      </c>
    </row>
    <row r="31" spans="2:9" ht="29.25" customHeight="1" x14ac:dyDescent="0.45">
      <c r="B31" s="10" t="s">
        <v>59</v>
      </c>
      <c r="C31" s="45">
        <f t="shared" ref="C31:H31" si="9">IF(C29=0,0,C30/C29/12)</f>
        <v>0</v>
      </c>
      <c r="D31" s="45">
        <f t="shared" si="9"/>
        <v>0</v>
      </c>
      <c r="E31" s="45">
        <f t="shared" si="9"/>
        <v>0</v>
      </c>
      <c r="F31" s="45">
        <f t="shared" si="9"/>
        <v>0</v>
      </c>
      <c r="G31" s="45">
        <f t="shared" si="9"/>
        <v>0</v>
      </c>
      <c r="H31" s="45">
        <f t="shared" si="9"/>
        <v>0</v>
      </c>
      <c r="I31" s="13">
        <f>IF(D31=0,0,H31/D31)</f>
        <v>0</v>
      </c>
    </row>
    <row r="32" spans="2:9" ht="36.75" customHeight="1" x14ac:dyDescent="0.45">
      <c r="B32" s="17" t="s">
        <v>64</v>
      </c>
      <c r="C32" s="16"/>
      <c r="D32" s="16">
        <f t="shared" ref="D32:H32" si="10">IF(C31=0,0,D31/C31*1-1)</f>
        <v>0</v>
      </c>
      <c r="E32" s="16">
        <f>IF(D31=0,0,E31/D31*1-1)</f>
        <v>0</v>
      </c>
      <c r="F32" s="16">
        <f t="shared" si="10"/>
        <v>0</v>
      </c>
      <c r="G32" s="16">
        <f t="shared" si="10"/>
        <v>0</v>
      </c>
      <c r="H32" s="16">
        <f t="shared" si="10"/>
        <v>0</v>
      </c>
      <c r="I32" s="16">
        <f>IF(D32=0,0,H32-D32)</f>
        <v>0</v>
      </c>
    </row>
    <row r="33" spans="1:9" ht="41.25" customHeight="1" x14ac:dyDescent="0.45">
      <c r="B33" s="10" t="s">
        <v>67</v>
      </c>
      <c r="C33" s="15">
        <f>IF(C$28=0,0,C4/C$28)</f>
        <v>0</v>
      </c>
      <c r="D33" s="15">
        <f>IF(D29=0,0,D4/D29)</f>
        <v>0</v>
      </c>
      <c r="E33" s="15">
        <f>IF(E29=0,0,E4/E29)</f>
        <v>0</v>
      </c>
      <c r="F33" s="15">
        <f>IF(F29=0,0,F4/F29)</f>
        <v>0</v>
      </c>
      <c r="G33" s="15">
        <f>IF(G29=0,0,G4/G29)</f>
        <v>0</v>
      </c>
      <c r="H33" s="15">
        <f>IF(H29=0,0,H4/H29)</f>
        <v>0</v>
      </c>
      <c r="I33" s="13">
        <f t="shared" si="8"/>
        <v>0</v>
      </c>
    </row>
    <row r="34" spans="1:9" ht="42.75" hidden="1" customHeight="1" outlineLevel="1" x14ac:dyDescent="0.45">
      <c r="B34" s="10" t="s">
        <v>68</v>
      </c>
      <c r="C34" s="15">
        <f t="shared" ref="C34:H34" si="11">IF(C$28=0,0,C38/C$28)</f>
        <v>0</v>
      </c>
      <c r="D34" s="15">
        <f t="shared" si="11"/>
        <v>0</v>
      </c>
      <c r="E34" s="15">
        <f t="shared" si="11"/>
        <v>0</v>
      </c>
      <c r="F34" s="15">
        <f t="shared" si="11"/>
        <v>0</v>
      </c>
      <c r="G34" s="15">
        <f t="shared" si="11"/>
        <v>0</v>
      </c>
      <c r="H34" s="15">
        <f t="shared" si="11"/>
        <v>0</v>
      </c>
      <c r="I34" s="13">
        <f t="shared" si="8"/>
        <v>0</v>
      </c>
    </row>
    <row r="35" spans="1:9" ht="43.5" hidden="1" customHeight="1" outlineLevel="1" x14ac:dyDescent="0.45">
      <c r="B35" s="17" t="s">
        <v>69</v>
      </c>
      <c r="C35" s="16"/>
      <c r="D35" s="16">
        <f>IF(C34=0,0,D34/C34*1-1)</f>
        <v>0</v>
      </c>
      <c r="E35" s="16">
        <f>IF(D34=0,0,E34/D34*1-1)</f>
        <v>0</v>
      </c>
      <c r="F35" s="16">
        <f t="shared" ref="F35:H35" si="12">IF(E34=0,0,F34/E34*1-1)</f>
        <v>0</v>
      </c>
      <c r="G35" s="16">
        <f t="shared" si="12"/>
        <v>0</v>
      </c>
      <c r="H35" s="16">
        <f t="shared" si="12"/>
        <v>0</v>
      </c>
      <c r="I35" s="16">
        <f>IF(D35=0,0,H35-D35)</f>
        <v>0</v>
      </c>
    </row>
    <row r="36" spans="1:9" ht="47.25" customHeight="1" collapsed="1" thickBot="1" x14ac:dyDescent="0.5">
      <c r="B36" s="18" t="s">
        <v>70</v>
      </c>
      <c r="C36" s="19">
        <f t="shared" ref="C36:H36" si="13">C35-C32</f>
        <v>0</v>
      </c>
      <c r="D36" s="19">
        <f t="shared" si="13"/>
        <v>0</v>
      </c>
      <c r="E36" s="19">
        <f t="shared" si="13"/>
        <v>0</v>
      </c>
      <c r="F36" s="19">
        <f t="shared" si="13"/>
        <v>0</v>
      </c>
      <c r="G36" s="19">
        <f t="shared" si="13"/>
        <v>0</v>
      </c>
      <c r="H36" s="19">
        <f t="shared" si="13"/>
        <v>0</v>
      </c>
      <c r="I36" s="19">
        <f>I35-I32</f>
        <v>0</v>
      </c>
    </row>
    <row r="37" spans="1:9" ht="14.65" thickBot="1" x14ac:dyDescent="0.5">
      <c r="B37" s="34" t="s">
        <v>60</v>
      </c>
      <c r="C37" s="35"/>
      <c r="D37" s="35"/>
      <c r="E37" s="35"/>
      <c r="F37" s="35"/>
      <c r="G37" s="35"/>
      <c r="H37" s="35"/>
      <c r="I37" s="36"/>
    </row>
    <row r="38" spans="1:9" ht="37.5" customHeight="1" x14ac:dyDescent="0.45">
      <c r="B38" s="69" t="s">
        <v>66</v>
      </c>
      <c r="C38" s="70"/>
      <c r="D38" s="70"/>
      <c r="E38" s="70"/>
      <c r="F38" s="70"/>
      <c r="G38" s="70"/>
      <c r="H38" s="70"/>
      <c r="I38" s="71">
        <f>IF(D38=0,0,H38/D38)</f>
        <v>0</v>
      </c>
    </row>
    <row r="39" spans="1:9" s="3" customFormat="1" ht="25.5" hidden="1" customHeight="1" outlineLevel="1" thickBot="1" x14ac:dyDescent="0.5">
      <c r="B39" s="123" t="s">
        <v>61</v>
      </c>
      <c r="C39" s="124"/>
      <c r="D39" s="124"/>
      <c r="E39" s="124"/>
      <c r="F39" s="124"/>
      <c r="G39" s="124"/>
      <c r="H39" s="124"/>
      <c r="I39" s="125"/>
    </row>
    <row r="40" spans="1:9" s="3" customFormat="1" ht="25.5" hidden="1" customHeight="1" outlineLevel="1" x14ac:dyDescent="0.45">
      <c r="A40" s="126"/>
      <c r="B40" s="10" t="s">
        <v>101</v>
      </c>
      <c r="C40" s="127"/>
      <c r="D40" s="127"/>
      <c r="E40" s="127"/>
      <c r="F40" s="127"/>
      <c r="G40" s="127"/>
      <c r="H40" s="127"/>
      <c r="I40" s="128">
        <f>IF(E40=0,0,H40/E40)</f>
        <v>0</v>
      </c>
    </row>
    <row r="41" spans="1:9" s="3" customFormat="1" ht="28.5" hidden="1" customHeight="1" outlineLevel="1" x14ac:dyDescent="0.45">
      <c r="A41" s="126"/>
      <c r="B41" s="10" t="s">
        <v>62</v>
      </c>
      <c r="C41" s="129">
        <f t="shared" ref="C41:H41" si="14">IF(C40=0,0,C40/C$3)</f>
        <v>0</v>
      </c>
      <c r="D41" s="129">
        <f t="shared" si="14"/>
        <v>0</v>
      </c>
      <c r="E41" s="129">
        <f t="shared" si="14"/>
        <v>0</v>
      </c>
      <c r="F41" s="129">
        <f t="shared" si="14"/>
        <v>0</v>
      </c>
      <c r="G41" s="129">
        <f t="shared" si="14"/>
        <v>0</v>
      </c>
      <c r="H41" s="129">
        <f t="shared" si="14"/>
        <v>0</v>
      </c>
      <c r="I41" s="128">
        <f>IF(E41=0,0,H41/E41)</f>
        <v>0</v>
      </c>
    </row>
    <row r="42" spans="1:9" ht="25.5" customHeight="1" collapsed="1" x14ac:dyDescent="0.45">
      <c r="B42" s="3"/>
      <c r="C42" s="3"/>
      <c r="D42" s="3"/>
      <c r="E42" s="3"/>
      <c r="F42" s="3"/>
      <c r="G42" s="3"/>
      <c r="H42" s="3"/>
      <c r="I42" s="3"/>
    </row>
    <row r="43" spans="1:9" ht="25.5" customHeight="1" x14ac:dyDescent="0.45">
      <c r="B43" s="3"/>
      <c r="C43" s="9"/>
      <c r="D43" s="3"/>
      <c r="E43" s="3"/>
      <c r="F43" s="3"/>
      <c r="G43" s="3"/>
      <c r="H43" s="3"/>
      <c r="I43" s="3"/>
    </row>
    <row r="44" spans="1:9" ht="28.5" customHeight="1" x14ac:dyDescent="0.45">
      <c r="B44" s="4" t="s">
        <v>31</v>
      </c>
      <c r="C44" s="3"/>
      <c r="D44" s="3"/>
      <c r="E44" s="3"/>
      <c r="F44" s="3"/>
      <c r="G44" s="3"/>
      <c r="H44" s="3"/>
      <c r="I44" s="3"/>
    </row>
    <row r="45" spans="1:9" x14ac:dyDescent="0.45">
      <c r="B45" s="62" t="s">
        <v>20</v>
      </c>
      <c r="C45" s="62" t="str">
        <f t="shared" ref="C45:H45" si="15">C3</f>
        <v>2024 efectiv</v>
      </c>
      <c r="D45" s="62" t="str">
        <f t="shared" si="15"/>
        <v>2025 efectiv</v>
      </c>
      <c r="E45" s="62" t="str">
        <f t="shared" si="15"/>
        <v>Prognoza 2026</v>
      </c>
      <c r="F45" s="62" t="str">
        <f t="shared" si="15"/>
        <v>Prognoza 2027</v>
      </c>
      <c r="G45" s="62" t="str">
        <f t="shared" si="15"/>
        <v>Prognoza 2028</v>
      </c>
      <c r="H45" s="62" t="str">
        <f t="shared" si="15"/>
        <v>Prognoza 2029</v>
      </c>
      <c r="I45" s="2"/>
    </row>
    <row r="46" spans="1:9" ht="24.75" customHeight="1" x14ac:dyDescent="0.45">
      <c r="B46" s="32" t="s">
        <v>0</v>
      </c>
      <c r="C46" s="39"/>
      <c r="D46" s="39"/>
      <c r="E46" s="39"/>
      <c r="F46" s="39"/>
      <c r="G46" s="39"/>
      <c r="H46" s="39"/>
      <c r="I46" s="3"/>
    </row>
    <row r="47" spans="1:9" ht="24" customHeight="1" x14ac:dyDescent="0.45">
      <c r="B47" s="33" t="s">
        <v>81</v>
      </c>
      <c r="C47" s="39"/>
      <c r="D47" s="39"/>
      <c r="E47" s="39"/>
      <c r="F47" s="39"/>
      <c r="G47" s="39"/>
      <c r="H47" s="39"/>
      <c r="I47" s="3"/>
    </row>
    <row r="48" spans="1:9" ht="24" customHeight="1" x14ac:dyDescent="0.45">
      <c r="B48" s="33" t="s">
        <v>1</v>
      </c>
      <c r="C48" s="39"/>
      <c r="D48" s="39"/>
      <c r="E48" s="39"/>
      <c r="F48" s="39"/>
      <c r="G48" s="39"/>
      <c r="H48" s="39"/>
      <c r="I48" s="3"/>
    </row>
    <row r="49" spans="2:9" ht="29.25" customHeight="1" x14ac:dyDescent="0.45">
      <c r="B49" s="33" t="s">
        <v>2</v>
      </c>
      <c r="C49" s="39"/>
      <c r="D49" s="39"/>
      <c r="E49" s="39"/>
      <c r="F49" s="39"/>
      <c r="G49" s="39"/>
      <c r="H49" s="39"/>
      <c r="I49" s="3"/>
    </row>
    <row r="50" spans="2:9" ht="19.5" customHeight="1" x14ac:dyDescent="0.45">
      <c r="B50" s="33" t="s">
        <v>82</v>
      </c>
      <c r="C50" s="39"/>
      <c r="D50" s="39"/>
      <c r="E50" s="39"/>
      <c r="F50" s="39"/>
      <c r="G50" s="39"/>
      <c r="H50" s="39"/>
      <c r="I50" s="3"/>
    </row>
    <row r="51" spans="2:9" ht="21" customHeight="1" x14ac:dyDescent="0.45">
      <c r="B51" s="33" t="s">
        <v>3</v>
      </c>
      <c r="C51" s="39"/>
      <c r="D51" s="39"/>
      <c r="E51" s="39"/>
      <c r="F51" s="39"/>
      <c r="G51" s="39"/>
      <c r="H51" s="39"/>
      <c r="I51" s="3"/>
    </row>
    <row r="52" spans="2:9" ht="20.25" customHeight="1" x14ac:dyDescent="0.45">
      <c r="B52" s="33" t="s">
        <v>4</v>
      </c>
      <c r="C52" s="39"/>
      <c r="D52" s="39"/>
      <c r="E52" s="39"/>
      <c r="F52" s="39"/>
      <c r="G52" s="39"/>
      <c r="H52" s="39"/>
      <c r="I52" s="3"/>
    </row>
    <row r="53" spans="2:9" x14ac:dyDescent="0.45">
      <c r="B53" s="33" t="s">
        <v>5</v>
      </c>
      <c r="C53" s="39"/>
      <c r="D53" s="39"/>
      <c r="E53" s="39"/>
      <c r="F53" s="39"/>
      <c r="G53" s="39"/>
      <c r="H53" s="39"/>
      <c r="I53" s="3"/>
    </row>
    <row r="54" spans="2:9" ht="64.5" customHeight="1" x14ac:dyDescent="0.45">
      <c r="B54" s="63" t="s">
        <v>6</v>
      </c>
      <c r="C54" s="64">
        <f t="shared" ref="C54:H54" si="16">C47+C52-C48-C49-C50-C51-C53</f>
        <v>0</v>
      </c>
      <c r="D54" s="64">
        <f t="shared" si="16"/>
        <v>0</v>
      </c>
      <c r="E54" s="64">
        <f t="shared" si="16"/>
        <v>0</v>
      </c>
      <c r="F54" s="64">
        <f t="shared" si="16"/>
        <v>0</v>
      </c>
      <c r="G54" s="64">
        <f t="shared" si="16"/>
        <v>0</v>
      </c>
      <c r="H54" s="64">
        <f t="shared" si="16"/>
        <v>0</v>
      </c>
      <c r="I54" s="3"/>
    </row>
    <row r="55" spans="2:9" x14ac:dyDescent="0.45">
      <c r="B55" s="32" t="s">
        <v>7</v>
      </c>
      <c r="C55" s="39"/>
      <c r="D55" s="39"/>
      <c r="E55" s="39"/>
      <c r="F55" s="39"/>
      <c r="G55" s="39"/>
      <c r="H55" s="39"/>
      <c r="I55" s="3"/>
    </row>
    <row r="56" spans="2:9" ht="24" customHeight="1" x14ac:dyDescent="0.45">
      <c r="B56" s="33" t="s">
        <v>83</v>
      </c>
      <c r="C56" s="39"/>
      <c r="D56" s="39"/>
      <c r="E56" s="39"/>
      <c r="F56" s="39"/>
      <c r="G56" s="39"/>
      <c r="H56" s="39"/>
      <c r="I56" s="3"/>
    </row>
    <row r="57" spans="2:9" ht="24" customHeight="1" x14ac:dyDescent="0.45">
      <c r="B57" s="33" t="s">
        <v>8</v>
      </c>
      <c r="C57" s="39"/>
      <c r="D57" s="39"/>
      <c r="E57" s="39"/>
      <c r="F57" s="39"/>
      <c r="G57" s="39"/>
      <c r="H57" s="39"/>
      <c r="I57" s="3"/>
    </row>
    <row r="58" spans="2:9" ht="21" customHeight="1" x14ac:dyDescent="0.45">
      <c r="B58" s="33" t="s">
        <v>84</v>
      </c>
      <c r="C58" s="39"/>
      <c r="D58" s="39"/>
      <c r="E58" s="39"/>
      <c r="F58" s="39"/>
      <c r="G58" s="39"/>
      <c r="H58" s="39"/>
      <c r="I58" s="3"/>
    </row>
    <row r="59" spans="2:9" ht="20.25" customHeight="1" x14ac:dyDescent="0.45">
      <c r="B59" s="33" t="s">
        <v>9</v>
      </c>
      <c r="C59" s="39"/>
      <c r="D59" s="39"/>
      <c r="E59" s="39"/>
      <c r="F59" s="39"/>
      <c r="G59" s="39"/>
      <c r="H59" s="39"/>
      <c r="I59" s="3"/>
    </row>
    <row r="60" spans="2:9" ht="21" customHeight="1" x14ac:dyDescent="0.45">
      <c r="B60" s="33" t="s">
        <v>10</v>
      </c>
      <c r="C60" s="39"/>
      <c r="D60" s="39"/>
      <c r="E60" s="39"/>
      <c r="F60" s="39"/>
      <c r="G60" s="39"/>
      <c r="H60" s="39"/>
      <c r="I60" s="3"/>
    </row>
    <row r="61" spans="2:9" ht="54.75" customHeight="1" x14ac:dyDescent="0.45">
      <c r="B61" s="63" t="s">
        <v>11</v>
      </c>
      <c r="C61" s="64">
        <f t="shared" ref="C61:H61" si="17">C56+C58+C60-C57-C59</f>
        <v>0</v>
      </c>
      <c r="D61" s="64">
        <f t="shared" si="17"/>
        <v>0</v>
      </c>
      <c r="E61" s="64">
        <f t="shared" si="17"/>
        <v>0</v>
      </c>
      <c r="F61" s="64">
        <f t="shared" si="17"/>
        <v>0</v>
      </c>
      <c r="G61" s="64">
        <f t="shared" si="17"/>
        <v>0</v>
      </c>
      <c r="H61" s="64">
        <f t="shared" si="17"/>
        <v>0</v>
      </c>
      <c r="I61" s="3"/>
    </row>
    <row r="62" spans="2:9" x14ac:dyDescent="0.45">
      <c r="B62" s="32" t="s">
        <v>12</v>
      </c>
      <c r="C62" s="39"/>
      <c r="D62" s="39"/>
      <c r="E62" s="39"/>
      <c r="F62" s="39"/>
      <c r="G62" s="39"/>
      <c r="H62" s="39"/>
      <c r="I62" s="3"/>
    </row>
    <row r="63" spans="2:9" ht="31.5" customHeight="1" x14ac:dyDescent="0.45">
      <c r="B63" s="33" t="s">
        <v>28</v>
      </c>
      <c r="C63" s="39"/>
      <c r="D63" s="39"/>
      <c r="E63" s="39"/>
      <c r="F63" s="39"/>
      <c r="G63" s="39"/>
      <c r="H63" s="39"/>
      <c r="I63" s="3"/>
    </row>
    <row r="64" spans="2:9" ht="22.5" customHeight="1" x14ac:dyDescent="0.45">
      <c r="B64" s="33" t="s">
        <v>26</v>
      </c>
      <c r="C64" s="39"/>
      <c r="D64" s="39"/>
      <c r="E64" s="39"/>
      <c r="F64" s="39"/>
      <c r="G64" s="39"/>
      <c r="H64" s="39"/>
      <c r="I64" s="3"/>
    </row>
    <row r="65" spans="2:9" ht="30.75" customHeight="1" x14ac:dyDescent="0.45">
      <c r="B65" s="33" t="s">
        <v>27</v>
      </c>
      <c r="C65" s="39">
        <v>0</v>
      </c>
      <c r="D65" s="39">
        <v>0</v>
      </c>
      <c r="E65" s="39"/>
      <c r="F65" s="39"/>
      <c r="G65" s="39"/>
      <c r="H65" s="39"/>
      <c r="I65" s="3"/>
    </row>
    <row r="66" spans="2:9" ht="27" customHeight="1" x14ac:dyDescent="0.45">
      <c r="B66" s="33" t="s">
        <v>74</v>
      </c>
      <c r="C66" s="39"/>
      <c r="D66" s="39"/>
      <c r="E66" s="39"/>
      <c r="F66" s="39"/>
      <c r="G66" s="39"/>
      <c r="H66" s="39"/>
      <c r="I66" s="3"/>
    </row>
    <row r="67" spans="2:9" ht="17.25" customHeight="1" x14ac:dyDescent="0.45">
      <c r="B67" s="33" t="s">
        <v>29</v>
      </c>
      <c r="C67" s="39"/>
      <c r="D67" s="39"/>
      <c r="E67" s="39"/>
      <c r="F67" s="39"/>
      <c r="G67" s="39"/>
      <c r="H67" s="39"/>
      <c r="I67" s="3"/>
    </row>
    <row r="68" spans="2:9" ht="29.25" customHeight="1" x14ac:dyDescent="0.45">
      <c r="B68" s="33" t="s">
        <v>13</v>
      </c>
      <c r="C68" s="39"/>
      <c r="D68" s="39"/>
      <c r="E68" s="39"/>
      <c r="F68" s="39"/>
      <c r="G68" s="39"/>
      <c r="H68" s="39"/>
      <c r="I68" s="3"/>
    </row>
    <row r="69" spans="2:9" ht="19.5" customHeight="1" x14ac:dyDescent="0.45">
      <c r="B69" s="33" t="s">
        <v>14</v>
      </c>
      <c r="C69" s="39"/>
      <c r="D69" s="39"/>
      <c r="E69" s="39"/>
      <c r="F69" s="39"/>
      <c r="G69" s="39"/>
      <c r="H69" s="39"/>
      <c r="I69" s="3"/>
    </row>
    <row r="70" spans="2:9" ht="18.75" customHeight="1" x14ac:dyDescent="0.45">
      <c r="B70" s="33" t="s">
        <v>15</v>
      </c>
      <c r="C70" s="39"/>
      <c r="D70" s="39"/>
      <c r="E70" s="39"/>
      <c r="F70" s="39"/>
      <c r="G70" s="39"/>
      <c r="H70" s="39"/>
      <c r="I70" s="3"/>
    </row>
    <row r="71" spans="2:9" ht="21" customHeight="1" x14ac:dyDescent="0.45">
      <c r="B71" s="33" t="s">
        <v>16</v>
      </c>
      <c r="C71" s="39"/>
      <c r="D71" s="39"/>
      <c r="E71" s="39"/>
      <c r="F71" s="39"/>
      <c r="G71" s="39"/>
      <c r="H71" s="39"/>
      <c r="I71" s="3"/>
    </row>
    <row r="72" spans="2:9" ht="43.5" customHeight="1" x14ac:dyDescent="0.45">
      <c r="B72" s="63" t="s">
        <v>17</v>
      </c>
      <c r="C72" s="64">
        <f t="shared" ref="C72:H72" si="18">C63+C64+C65+C66+C67+C70+C71-C68-C69</f>
        <v>0</v>
      </c>
      <c r="D72" s="64">
        <f t="shared" si="18"/>
        <v>0</v>
      </c>
      <c r="E72" s="64">
        <f t="shared" si="18"/>
        <v>0</v>
      </c>
      <c r="F72" s="64">
        <f t="shared" si="18"/>
        <v>0</v>
      </c>
      <c r="G72" s="64">
        <f t="shared" si="18"/>
        <v>0</v>
      </c>
      <c r="H72" s="64">
        <f t="shared" si="18"/>
        <v>0</v>
      </c>
      <c r="I72" s="3"/>
    </row>
    <row r="73" spans="2:9" ht="42" customHeight="1" x14ac:dyDescent="0.45">
      <c r="B73" s="63" t="s">
        <v>18</v>
      </c>
      <c r="C73" s="64">
        <f t="shared" ref="C73:H73" si="19">C54+C61+C72</f>
        <v>0</v>
      </c>
      <c r="D73" s="64">
        <f t="shared" si="19"/>
        <v>0</v>
      </c>
      <c r="E73" s="64">
        <f t="shared" si="19"/>
        <v>0</v>
      </c>
      <c r="F73" s="64">
        <f t="shared" si="19"/>
        <v>0</v>
      </c>
      <c r="G73" s="64">
        <f t="shared" si="19"/>
        <v>0</v>
      </c>
      <c r="H73" s="64">
        <f t="shared" si="19"/>
        <v>0</v>
      </c>
      <c r="I73" s="3"/>
    </row>
    <row r="74" spans="2:9" ht="33" customHeight="1" x14ac:dyDescent="0.45">
      <c r="B74" s="33" t="s">
        <v>19</v>
      </c>
      <c r="C74" s="39"/>
      <c r="D74" s="39"/>
      <c r="E74" s="39"/>
      <c r="F74" s="39"/>
      <c r="G74" s="39"/>
      <c r="H74" s="39"/>
      <c r="I74" s="3"/>
    </row>
    <row r="75" spans="2:9" ht="34.5" customHeight="1" x14ac:dyDescent="0.45">
      <c r="B75" s="33" t="s">
        <v>30</v>
      </c>
      <c r="C75" s="39"/>
      <c r="D75" s="39">
        <f>C76</f>
        <v>0</v>
      </c>
      <c r="E75" s="39">
        <f>D76</f>
        <v>0</v>
      </c>
      <c r="F75" s="39">
        <f>E76</f>
        <v>0</v>
      </c>
      <c r="G75" s="39">
        <f>F76</f>
        <v>0</v>
      </c>
      <c r="H75" s="39">
        <f>G76</f>
        <v>0</v>
      </c>
      <c r="I75" s="3"/>
    </row>
    <row r="76" spans="2:9" ht="40.5" customHeight="1" x14ac:dyDescent="0.45">
      <c r="B76" s="63" t="s">
        <v>71</v>
      </c>
      <c r="C76" s="64">
        <f t="shared" ref="C76:H76" si="20">C73+C74+C75</f>
        <v>0</v>
      </c>
      <c r="D76" s="64">
        <f>D73+D74+D75</f>
        <v>0</v>
      </c>
      <c r="E76" s="64">
        <f t="shared" si="20"/>
        <v>0</v>
      </c>
      <c r="F76" s="64">
        <f t="shared" si="20"/>
        <v>0</v>
      </c>
      <c r="G76" s="64">
        <f t="shared" si="20"/>
        <v>0</v>
      </c>
      <c r="H76" s="64">
        <f t="shared" si="20"/>
        <v>0</v>
      </c>
      <c r="I76" s="3"/>
    </row>
    <row r="77" spans="2:9" s="1" customFormat="1" ht="13.9" x14ac:dyDescent="0.4"/>
    <row r="78" spans="2:9" s="1" customFormat="1" ht="13.9" x14ac:dyDescent="0.4"/>
    <row r="79" spans="2:9" s="1" customFormat="1" ht="21.75" hidden="1" customHeight="1" outlineLevel="1" thickBot="1" x14ac:dyDescent="0.45">
      <c r="B79" s="123" t="s">
        <v>102</v>
      </c>
      <c r="C79" s="124"/>
      <c r="D79" s="124"/>
      <c r="E79" s="124"/>
      <c r="F79" s="124"/>
      <c r="G79" s="124"/>
      <c r="H79" s="124"/>
      <c r="I79" s="125"/>
    </row>
    <row r="80" spans="2:9" s="1" customFormat="1" ht="13.9" hidden="1" outlineLevel="1" x14ac:dyDescent="0.4"/>
    <row r="81" spans="2:9" s="130" customFormat="1" ht="30.75" hidden="1" customHeight="1" outlineLevel="1" x14ac:dyDescent="0.45">
      <c r="B81" s="131" t="s">
        <v>20</v>
      </c>
      <c r="C81" s="131"/>
      <c r="D81" s="132" t="s">
        <v>103</v>
      </c>
      <c r="E81" s="132" t="str">
        <f>E3</f>
        <v>Prognoza 2026</v>
      </c>
      <c r="F81" s="132" t="str">
        <f t="shared" ref="F81:H81" si="21">F3</f>
        <v>Prognoza 2027</v>
      </c>
      <c r="G81" s="132" t="str">
        <f t="shared" si="21"/>
        <v>Prognoza 2028</v>
      </c>
      <c r="H81" s="132" t="str">
        <f t="shared" si="21"/>
        <v>Prognoza 2029</v>
      </c>
      <c r="I81" s="131" t="s">
        <v>104</v>
      </c>
    </row>
    <row r="82" spans="2:9" s="3" customFormat="1" ht="25.5" hidden="1" customHeight="1" outlineLevel="1" x14ac:dyDescent="0.45">
      <c r="B82" s="133" t="s">
        <v>105</v>
      </c>
      <c r="C82" s="133"/>
      <c r="D82" s="134">
        <f>'Articole de investiții Proiect'!G21</f>
        <v>0</v>
      </c>
      <c r="E82" s="134"/>
      <c r="F82" s="134"/>
      <c r="G82" s="134"/>
      <c r="H82" s="134"/>
      <c r="I82" s="134">
        <f>SUM(D82:H82)</f>
        <v>0</v>
      </c>
    </row>
    <row r="83" spans="2:9" s="3" customFormat="1" ht="48.75" hidden="1" outlineLevel="1" x14ac:dyDescent="0.45">
      <c r="B83" s="33" t="s">
        <v>106</v>
      </c>
      <c r="C83" s="133"/>
      <c r="D83" s="134">
        <f>-D82</f>
        <v>0</v>
      </c>
      <c r="E83" s="134">
        <f>E73+E68+E50</f>
        <v>0</v>
      </c>
      <c r="F83" s="134">
        <f>F73+F68+F50</f>
        <v>0</v>
      </c>
      <c r="G83" s="134">
        <f t="shared" ref="G83" si="22">G73+G68+G50</f>
        <v>0</v>
      </c>
      <c r="H83" s="134">
        <f>H73+H68+H50</f>
        <v>0</v>
      </c>
      <c r="I83" s="134">
        <f>SUM(D83:H83)</f>
        <v>0</v>
      </c>
    </row>
    <row r="84" spans="2:9" s="3" customFormat="1" ht="28.5" hidden="1" customHeight="1" outlineLevel="1" x14ac:dyDescent="0.45">
      <c r="B84" s="133" t="s">
        <v>107</v>
      </c>
      <c r="C84" s="133"/>
      <c r="D84" s="134">
        <f>D83</f>
        <v>0</v>
      </c>
      <c r="E84" s="134">
        <f>D84+E83</f>
        <v>0</v>
      </c>
      <c r="F84" s="134">
        <f>E84+F83</f>
        <v>0</v>
      </c>
      <c r="G84" s="134">
        <f>F84+G83</f>
        <v>0</v>
      </c>
      <c r="H84" s="134">
        <f>G84+H83</f>
        <v>0</v>
      </c>
      <c r="I84" s="134">
        <f>H84</f>
        <v>0</v>
      </c>
    </row>
    <row r="85" spans="2:9" s="3" customFormat="1" ht="15" hidden="1" customHeight="1" outlineLevel="1" x14ac:dyDescent="0.45">
      <c r="D85" s="135"/>
      <c r="E85" s="135"/>
      <c r="F85" s="135"/>
      <c r="G85" s="135"/>
      <c r="H85" s="135"/>
      <c r="I85" s="135"/>
    </row>
    <row r="86" spans="2:9" s="136" customFormat="1" ht="24" hidden="1" customHeight="1" outlineLevel="1" thickBot="1" x14ac:dyDescent="0.5">
      <c r="B86" s="137" t="s">
        <v>108</v>
      </c>
      <c r="C86" s="137"/>
      <c r="D86" s="137"/>
      <c r="E86" s="138"/>
      <c r="F86" s="139"/>
      <c r="G86" s="139"/>
      <c r="H86" s="139"/>
      <c r="I86" s="140" t="e">
        <f>(F16+G16+H16+F21+G21+H21+F22+G22+H22)/$D$82</f>
        <v>#DIV/0!</v>
      </c>
    </row>
    <row r="87" spans="2:9" s="3" customFormat="1" ht="13.9" hidden="1" outlineLevel="1" x14ac:dyDescent="0.45">
      <c r="C87" s="141"/>
    </row>
    <row r="88" spans="2:9" s="3" customFormat="1" ht="27.75" hidden="1" customHeight="1" outlineLevel="1" thickBot="1" x14ac:dyDescent="0.5">
      <c r="B88" s="142" t="s">
        <v>109</v>
      </c>
      <c r="C88" s="143">
        <f>NPV(C89,E83:H83)+D83</f>
        <v>0</v>
      </c>
      <c r="D88" s="144" t="s">
        <v>110</v>
      </c>
      <c r="E88" s="145"/>
      <c r="F88" s="145"/>
      <c r="G88" s="145"/>
      <c r="H88" s="145"/>
      <c r="I88" s="145"/>
    </row>
    <row r="89" spans="2:9" s="3" customFormat="1" ht="19.5" hidden="1" customHeight="1" outlineLevel="1" x14ac:dyDescent="0.45">
      <c r="B89" s="146" t="s">
        <v>111</v>
      </c>
      <c r="C89" s="147">
        <v>0.16</v>
      </c>
      <c r="D89" s="148"/>
    </row>
    <row r="90" spans="2:9" s="3" customFormat="1" ht="24.75" hidden="1" customHeight="1" outlineLevel="1" thickBot="1" x14ac:dyDescent="0.5">
      <c r="B90" s="142" t="s">
        <v>112</v>
      </c>
      <c r="C90" s="149" t="e">
        <f>IRR(D83:H83)</f>
        <v>#NUM!</v>
      </c>
      <c r="D90" s="144" t="s">
        <v>113</v>
      </c>
      <c r="E90" s="145"/>
      <c r="F90" s="145"/>
      <c r="G90" s="145"/>
      <c r="H90" s="145"/>
      <c r="I90" s="145"/>
    </row>
    <row r="91" spans="2:9" s="3" customFormat="1" ht="13.9" hidden="1" outlineLevel="1" x14ac:dyDescent="0.45">
      <c r="D91" s="148"/>
    </row>
    <row r="92" spans="2:9" s="3" customFormat="1" hidden="1" outlineLevel="1" thickBot="1" x14ac:dyDescent="0.5">
      <c r="B92" s="150" t="s">
        <v>114</v>
      </c>
      <c r="C92" s="151"/>
      <c r="D92" s="144"/>
      <c r="E92" s="145"/>
      <c r="F92" s="145"/>
      <c r="G92" s="145"/>
      <c r="H92" s="145"/>
      <c r="I92" s="145"/>
    </row>
    <row r="93" spans="2:9" s="1" customFormat="1" ht="13.9" hidden="1" outlineLevel="1" x14ac:dyDescent="0.4"/>
    <row r="94" spans="2:9" s="1" customFormat="1" ht="13.9" hidden="1" outlineLevel="1" x14ac:dyDescent="0.4">
      <c r="B94" s="152" t="s">
        <v>115</v>
      </c>
    </row>
    <row r="95" spans="2:9" s="1" customFormat="1" ht="13.9" hidden="1" outlineLevel="1" x14ac:dyDescent="0.4"/>
    <row r="96" spans="2:9" collapsed="1" x14ac:dyDescent="0.45"/>
    <row r="98" spans="2:14" ht="42.75" hidden="1" outlineLevel="1" x14ac:dyDescent="0.45">
      <c r="B98" s="220"/>
      <c r="C98" s="219">
        <v>2025</v>
      </c>
      <c r="D98" s="219">
        <v>2026</v>
      </c>
      <c r="E98" s="219">
        <v>2027</v>
      </c>
      <c r="F98" s="219">
        <v>2028</v>
      </c>
      <c r="G98" s="219">
        <v>2029</v>
      </c>
      <c r="H98" s="219" t="s">
        <v>161</v>
      </c>
      <c r="I98" s="219" t="s">
        <v>195</v>
      </c>
    </row>
    <row r="99" spans="2:14" hidden="1" outlineLevel="1" x14ac:dyDescent="0.45">
      <c r="B99" s="133" t="s">
        <v>155</v>
      </c>
      <c r="C99" s="223">
        <f>D4</f>
        <v>0</v>
      </c>
      <c r="D99" s="223">
        <f>E4</f>
        <v>0</v>
      </c>
      <c r="E99" s="223">
        <f>F4</f>
        <v>0</v>
      </c>
      <c r="F99" s="223">
        <f>G4</f>
        <v>0</v>
      </c>
      <c r="G99" s="223">
        <f>H4</f>
        <v>0</v>
      </c>
      <c r="H99" s="221" t="e">
        <f t="shared" ref="H99:H106" si="23">AVERAGE(K99:N99)*100</f>
        <v>#DIV/0!</v>
      </c>
      <c r="I99" s="221" t="e">
        <f t="shared" ref="I99:I106" si="24">G99/C99*100</f>
        <v>#DIV/0!</v>
      </c>
      <c r="K99" s="222" t="e">
        <f>(D99-C99)/C99</f>
        <v>#DIV/0!</v>
      </c>
      <c r="L99" s="222" t="e">
        <f t="shared" ref="K99:N106" si="25">(E99-D99)/D99</f>
        <v>#DIV/0!</v>
      </c>
      <c r="M99" s="222" t="e">
        <f t="shared" si="25"/>
        <v>#DIV/0!</v>
      </c>
      <c r="N99" s="222" t="e">
        <f t="shared" si="25"/>
        <v>#DIV/0!</v>
      </c>
    </row>
    <row r="100" spans="2:14" hidden="1" outlineLevel="1" x14ac:dyDescent="0.45">
      <c r="B100" s="133" t="s">
        <v>162</v>
      </c>
      <c r="C100" s="224">
        <f>D12</f>
        <v>0</v>
      </c>
      <c r="D100" s="224">
        <f>E12</f>
        <v>0</v>
      </c>
      <c r="E100" s="224">
        <f>F12</f>
        <v>0</v>
      </c>
      <c r="F100" s="224">
        <f>G12</f>
        <v>0</v>
      </c>
      <c r="G100" s="224">
        <f>H12</f>
        <v>0</v>
      </c>
      <c r="H100" s="221" t="e">
        <f t="shared" si="23"/>
        <v>#DIV/0!</v>
      </c>
      <c r="I100" s="221" t="e">
        <f t="shared" si="24"/>
        <v>#DIV/0!</v>
      </c>
      <c r="K100" s="222" t="e">
        <f t="shared" si="25"/>
        <v>#DIV/0!</v>
      </c>
      <c r="L100" s="222" t="e">
        <f t="shared" si="25"/>
        <v>#DIV/0!</v>
      </c>
      <c r="M100" s="222" t="e">
        <f t="shared" si="25"/>
        <v>#DIV/0!</v>
      </c>
      <c r="N100" s="222" t="e">
        <f t="shared" si="25"/>
        <v>#DIV/0!</v>
      </c>
    </row>
    <row r="101" spans="2:14" hidden="1" outlineLevel="1" x14ac:dyDescent="0.45">
      <c r="B101" s="133" t="s">
        <v>163</v>
      </c>
      <c r="C101" s="225">
        <f t="shared" ref="C101:G102" si="26">D15</f>
        <v>0</v>
      </c>
      <c r="D101" s="225">
        <f t="shared" si="26"/>
        <v>0</v>
      </c>
      <c r="E101" s="225">
        <f t="shared" si="26"/>
        <v>0</v>
      </c>
      <c r="F101" s="225">
        <f t="shared" si="26"/>
        <v>0</v>
      </c>
      <c r="G101" s="225">
        <f t="shared" si="26"/>
        <v>0</v>
      </c>
      <c r="H101" s="221" t="e">
        <f t="shared" si="23"/>
        <v>#DIV/0!</v>
      </c>
      <c r="I101" s="221" t="e">
        <f t="shared" si="24"/>
        <v>#DIV/0!</v>
      </c>
      <c r="K101" s="222" t="e">
        <f t="shared" si="25"/>
        <v>#DIV/0!</v>
      </c>
      <c r="L101" s="222" t="e">
        <f t="shared" si="25"/>
        <v>#DIV/0!</v>
      </c>
      <c r="M101" s="222" t="e">
        <f t="shared" si="25"/>
        <v>#DIV/0!</v>
      </c>
      <c r="N101" s="222" t="e">
        <f t="shared" si="25"/>
        <v>#DIV/0!</v>
      </c>
    </row>
    <row r="102" spans="2:14" hidden="1" outlineLevel="1" x14ac:dyDescent="0.45">
      <c r="B102" s="133" t="s">
        <v>156</v>
      </c>
      <c r="C102" s="224">
        <f t="shared" si="26"/>
        <v>0</v>
      </c>
      <c r="D102" s="224">
        <f t="shared" si="26"/>
        <v>0</v>
      </c>
      <c r="E102" s="224">
        <f t="shared" si="26"/>
        <v>0</v>
      </c>
      <c r="F102" s="224">
        <f t="shared" si="26"/>
        <v>0</v>
      </c>
      <c r="G102" s="224">
        <f t="shared" si="26"/>
        <v>0</v>
      </c>
      <c r="H102" s="221" t="e">
        <f t="shared" si="23"/>
        <v>#DIV/0!</v>
      </c>
      <c r="I102" s="221" t="e">
        <f t="shared" si="24"/>
        <v>#DIV/0!</v>
      </c>
      <c r="K102" s="222" t="e">
        <f t="shared" si="25"/>
        <v>#DIV/0!</v>
      </c>
      <c r="L102" s="222" t="e">
        <f t="shared" si="25"/>
        <v>#DIV/0!</v>
      </c>
      <c r="M102" s="222" t="e">
        <f t="shared" si="25"/>
        <v>#DIV/0!</v>
      </c>
      <c r="N102" s="222" t="e">
        <f t="shared" si="25"/>
        <v>#DIV/0!</v>
      </c>
    </row>
    <row r="103" spans="2:14" hidden="1" outlineLevel="1" x14ac:dyDescent="0.45">
      <c r="B103" s="133" t="s">
        <v>157</v>
      </c>
      <c r="C103" s="224">
        <f>D20</f>
        <v>0</v>
      </c>
      <c r="D103" s="224">
        <f>E20</f>
        <v>0</v>
      </c>
      <c r="E103" s="224">
        <f>F20</f>
        <v>0</v>
      </c>
      <c r="F103" s="224">
        <f>G20</f>
        <v>0</v>
      </c>
      <c r="G103" s="224">
        <f>H20</f>
        <v>0</v>
      </c>
      <c r="H103" s="221" t="e">
        <f t="shared" si="23"/>
        <v>#DIV/0!</v>
      </c>
      <c r="I103" s="221" t="e">
        <f t="shared" si="24"/>
        <v>#DIV/0!</v>
      </c>
      <c r="K103" s="222" t="e">
        <f t="shared" si="25"/>
        <v>#DIV/0!</v>
      </c>
      <c r="L103" s="222" t="e">
        <f t="shared" si="25"/>
        <v>#DIV/0!</v>
      </c>
      <c r="M103" s="222" t="e">
        <f t="shared" si="25"/>
        <v>#DIV/0!</v>
      </c>
      <c r="N103" s="222" t="e">
        <f t="shared" si="25"/>
        <v>#DIV/0!</v>
      </c>
    </row>
    <row r="104" spans="2:14" hidden="1" outlineLevel="1" x14ac:dyDescent="0.45">
      <c r="B104" s="133" t="s">
        <v>158</v>
      </c>
      <c r="C104" s="225">
        <f>D25</f>
        <v>0</v>
      </c>
      <c r="D104" s="225">
        <f>E25</f>
        <v>0</v>
      </c>
      <c r="E104" s="225">
        <f>F25</f>
        <v>0</v>
      </c>
      <c r="F104" s="225">
        <f>G25</f>
        <v>0</v>
      </c>
      <c r="G104" s="225">
        <f>H25</f>
        <v>0</v>
      </c>
      <c r="H104" s="221" t="e">
        <f t="shared" si="23"/>
        <v>#DIV/0!</v>
      </c>
      <c r="I104" s="221" t="e">
        <f t="shared" si="24"/>
        <v>#DIV/0!</v>
      </c>
      <c r="K104" s="222" t="e">
        <f t="shared" si="25"/>
        <v>#DIV/0!</v>
      </c>
      <c r="L104" s="222" t="e">
        <f t="shared" si="25"/>
        <v>#DIV/0!</v>
      </c>
      <c r="M104" s="222" t="e">
        <f t="shared" si="25"/>
        <v>#DIV/0!</v>
      </c>
      <c r="N104" s="222" t="e">
        <f t="shared" si="25"/>
        <v>#DIV/0!</v>
      </c>
    </row>
    <row r="105" spans="2:14" hidden="1" outlineLevel="1" x14ac:dyDescent="0.45">
      <c r="B105" s="133" t="s">
        <v>159</v>
      </c>
      <c r="C105" s="225">
        <f>D33</f>
        <v>0</v>
      </c>
      <c r="D105" s="225">
        <f>E33</f>
        <v>0</v>
      </c>
      <c r="E105" s="225">
        <f>F33</f>
        <v>0</v>
      </c>
      <c r="F105" s="225">
        <f>G33</f>
        <v>0</v>
      </c>
      <c r="G105" s="225">
        <f>H33</f>
        <v>0</v>
      </c>
      <c r="H105" s="221" t="e">
        <f t="shared" si="23"/>
        <v>#DIV/0!</v>
      </c>
      <c r="I105" s="221" t="e">
        <f t="shared" si="24"/>
        <v>#DIV/0!</v>
      </c>
      <c r="K105" s="222" t="e">
        <f t="shared" si="25"/>
        <v>#DIV/0!</v>
      </c>
      <c r="L105" s="222" t="e">
        <f t="shared" si="25"/>
        <v>#DIV/0!</v>
      </c>
      <c r="M105" s="222" t="e">
        <f t="shared" si="25"/>
        <v>#DIV/0!</v>
      </c>
      <c r="N105" s="222" t="e">
        <f t="shared" si="25"/>
        <v>#DIV/0!</v>
      </c>
    </row>
    <row r="106" spans="2:14" hidden="1" outlineLevel="1" x14ac:dyDescent="0.45">
      <c r="B106" s="133" t="s">
        <v>160</v>
      </c>
      <c r="C106" s="225">
        <f>D31</f>
        <v>0</v>
      </c>
      <c r="D106" s="225">
        <f>E31</f>
        <v>0</v>
      </c>
      <c r="E106" s="225">
        <f>F31</f>
        <v>0</v>
      </c>
      <c r="F106" s="225">
        <f>G31</f>
        <v>0</v>
      </c>
      <c r="G106" s="225">
        <f>H31</f>
        <v>0</v>
      </c>
      <c r="H106" s="221" t="e">
        <f t="shared" si="23"/>
        <v>#DIV/0!</v>
      </c>
      <c r="I106" s="221" t="e">
        <f t="shared" si="24"/>
        <v>#DIV/0!</v>
      </c>
      <c r="K106" s="222" t="e">
        <f t="shared" si="25"/>
        <v>#DIV/0!</v>
      </c>
      <c r="L106" s="222" t="e">
        <f t="shared" si="25"/>
        <v>#DIV/0!</v>
      </c>
      <c r="M106" s="222" t="e">
        <f t="shared" si="25"/>
        <v>#DIV/0!</v>
      </c>
      <c r="N106" s="222" t="e">
        <f t="shared" si="25"/>
        <v>#DIV/0!</v>
      </c>
    </row>
    <row r="107" spans="2:14" collapsed="1" x14ac:dyDescent="0.45"/>
  </sheetData>
  <sheetProtection algorithmName="SHA-512" hashValue="eCcuOYDVoLClFvcTy6Fm+UencfqWz4ig5vuUp7Ub/eRN7DdtYebaWKDOkPskXUeScYBzzWYbwF39TmMLSTXA6Q==" saltValue="DfMA7u++70ur4/sbsaIfcQ==" spinCount="100000" sheet="1" selectLockedCells="1"/>
  <mergeCells count="2">
    <mergeCell ref="B1:I1"/>
    <mergeCell ref="C2:I2"/>
  </mergeCells>
  <conditionalFormatting sqref="A17:XFD18">
    <cfRule type="cellIs" dxfId="6" priority="7" operator="equal">
      <formula>0</formula>
    </cfRule>
  </conditionalFormatting>
  <conditionalFormatting sqref="A77:XFD78 B79:XFD79 D81:H81 I81:XFD82 A81:B86 D82:G82 D83:XFD86 A87:XFD95">
    <cfRule type="cellIs" dxfId="5" priority="6" operator="equal">
      <formula>0</formula>
    </cfRule>
  </conditionalFormatting>
  <conditionalFormatting sqref="B99:B106">
    <cfRule type="cellIs" dxfId="4" priority="1" operator="equal">
      <formula>0</formula>
    </cfRule>
  </conditionalFormatting>
  <conditionalFormatting sqref="B2:C2 B3:I16 B43:I76">
    <cfRule type="cellIs" dxfId="3" priority="10" operator="equal">
      <formula>0</formula>
    </cfRule>
  </conditionalFormatting>
  <conditionalFormatting sqref="B19:I38">
    <cfRule type="cellIs" dxfId="2" priority="5" operator="equal">
      <formula>0</formula>
    </cfRule>
  </conditionalFormatting>
  <conditionalFormatting sqref="B39:XFD39 A40:XFD41">
    <cfRule type="cellIs" dxfId="1" priority="8" operator="equal">
      <formula>0</formula>
    </cfRule>
  </conditionalFormatting>
  <conditionalFormatting sqref="C36:I36">
    <cfRule type="cellIs" dxfId="0" priority="4" operator="lessThan">
      <formula>0</formula>
    </cfRule>
  </conditionalFormatting>
  <pageMargins left="0.7" right="0.7" top="0.75" bottom="0.75" header="0.3" footer="0.3"/>
  <pageSetup paperSize="9"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9FC8-36AA-48B9-8A95-1227EC665574}">
  <sheetPr>
    <pageSetUpPr autoPageBreaks="0"/>
  </sheetPr>
  <dimension ref="A1:J28"/>
  <sheetViews>
    <sheetView topLeftCell="A11" workbookViewId="0">
      <selection activeCell="A15" sqref="A15:J15"/>
    </sheetView>
  </sheetViews>
  <sheetFormatPr defaultRowHeight="14.25" x14ac:dyDescent="0.45"/>
  <cols>
    <col min="2" max="2" width="74.3984375" customWidth="1"/>
    <col min="3" max="3" width="18.3984375" customWidth="1"/>
    <col min="4" max="4" width="23.59765625" customWidth="1"/>
    <col min="5" max="5" width="20.73046875" customWidth="1"/>
    <col min="6" max="6" width="22.86328125" customWidth="1"/>
    <col min="7" max="7" width="18" customWidth="1"/>
    <col min="8" max="8" width="2.3984375" customWidth="1"/>
    <col min="9" max="9" width="21.265625" customWidth="1"/>
    <col min="10" max="10" width="3.265625" customWidth="1"/>
  </cols>
  <sheetData>
    <row r="1" spans="1:10" ht="17.649999999999999" thickBot="1" x14ac:dyDescent="0.5">
      <c r="A1" s="291" t="s">
        <v>164</v>
      </c>
      <c r="B1" s="292"/>
      <c r="C1" s="292"/>
      <c r="D1" s="292"/>
      <c r="E1" s="292"/>
      <c r="F1" s="292"/>
      <c r="G1" s="292"/>
      <c r="H1" s="292"/>
      <c r="I1" s="292"/>
      <c r="J1" s="293"/>
    </row>
    <row r="2" spans="1:10" ht="24.75" customHeight="1" x14ac:dyDescent="0.45">
      <c r="A2" s="294" t="s">
        <v>165</v>
      </c>
      <c r="B2" s="297" t="s">
        <v>166</v>
      </c>
      <c r="C2" s="300" t="s">
        <v>167</v>
      </c>
      <c r="D2" s="300"/>
      <c r="E2" s="300" t="s">
        <v>167</v>
      </c>
      <c r="F2" s="300"/>
      <c r="G2" s="301" t="s">
        <v>167</v>
      </c>
      <c r="H2" s="302"/>
      <c r="I2" s="302"/>
      <c r="J2" s="303"/>
    </row>
    <row r="3" spans="1:10" x14ac:dyDescent="0.45">
      <c r="A3" s="295"/>
      <c r="B3" s="298"/>
      <c r="C3" s="226" t="s">
        <v>168</v>
      </c>
      <c r="D3" s="227" t="s">
        <v>169</v>
      </c>
      <c r="E3" s="226" t="s">
        <v>168</v>
      </c>
      <c r="F3" s="227" t="s">
        <v>169</v>
      </c>
      <c r="G3" s="304" t="s">
        <v>168</v>
      </c>
      <c r="H3" s="305"/>
      <c r="I3" s="306" t="s">
        <v>169</v>
      </c>
      <c r="J3" s="307"/>
    </row>
    <row r="4" spans="1:10" ht="39.75" thickBot="1" x14ac:dyDescent="0.5">
      <c r="A4" s="296"/>
      <c r="B4" s="299"/>
      <c r="C4" s="228" t="s">
        <v>170</v>
      </c>
      <c r="D4" s="229" t="s">
        <v>171</v>
      </c>
      <c r="E4" s="230"/>
      <c r="F4" s="230"/>
      <c r="G4" s="308"/>
      <c r="H4" s="309"/>
      <c r="I4" s="308"/>
      <c r="J4" s="310"/>
    </row>
    <row r="5" spans="1:10" x14ac:dyDescent="0.45">
      <c r="A5" s="231">
        <v>1</v>
      </c>
      <c r="B5" s="311" t="s">
        <v>172</v>
      </c>
      <c r="C5" s="312"/>
      <c r="D5" s="312"/>
      <c r="E5" s="312"/>
      <c r="F5" s="312"/>
      <c r="G5" s="312"/>
      <c r="H5" s="312"/>
      <c r="I5" s="312"/>
      <c r="J5" s="313"/>
    </row>
    <row r="6" spans="1:10" ht="27.75" x14ac:dyDescent="0.45">
      <c r="A6" s="232" t="s">
        <v>173</v>
      </c>
      <c r="B6" s="233" t="s">
        <v>174</v>
      </c>
      <c r="C6" s="314" t="s">
        <v>175</v>
      </c>
      <c r="D6" s="314"/>
      <c r="E6" s="314" t="s">
        <v>175</v>
      </c>
      <c r="F6" s="314"/>
      <c r="G6" s="315" t="s">
        <v>175</v>
      </c>
      <c r="H6" s="316"/>
      <c r="I6" s="316"/>
      <c r="J6" s="317"/>
    </row>
    <row r="7" spans="1:10" x14ac:dyDescent="0.45">
      <c r="A7" s="234" t="s">
        <v>176</v>
      </c>
      <c r="B7" s="233" t="s">
        <v>177</v>
      </c>
      <c r="C7" s="314" t="s">
        <v>175</v>
      </c>
      <c r="D7" s="314"/>
      <c r="E7" s="314" t="s">
        <v>175</v>
      </c>
      <c r="F7" s="314"/>
      <c r="G7" s="315" t="s">
        <v>175</v>
      </c>
      <c r="H7" s="316"/>
      <c r="I7" s="316"/>
      <c r="J7" s="317"/>
    </row>
    <row r="8" spans="1:10" x14ac:dyDescent="0.45">
      <c r="A8" s="235">
        <v>2</v>
      </c>
      <c r="B8" s="318" t="s">
        <v>178</v>
      </c>
      <c r="C8" s="319"/>
      <c r="D8" s="319"/>
      <c r="E8" s="319"/>
      <c r="F8" s="319"/>
      <c r="G8" s="319"/>
      <c r="H8" s="319"/>
      <c r="I8" s="319"/>
      <c r="J8" s="320"/>
    </row>
    <row r="9" spans="1:10" ht="27.75" x14ac:dyDescent="0.45">
      <c r="A9" s="234" t="s">
        <v>179</v>
      </c>
      <c r="B9" s="233" t="s">
        <v>180</v>
      </c>
      <c r="C9" s="314" t="s">
        <v>175</v>
      </c>
      <c r="D9" s="314"/>
      <c r="E9" s="314" t="s">
        <v>175</v>
      </c>
      <c r="F9" s="314"/>
      <c r="G9" s="315" t="s">
        <v>175</v>
      </c>
      <c r="H9" s="316"/>
      <c r="I9" s="316"/>
      <c r="J9" s="317"/>
    </row>
    <row r="10" spans="1:10" x14ac:dyDescent="0.45">
      <c r="A10" s="232" t="s">
        <v>181</v>
      </c>
      <c r="B10" s="236" t="s">
        <v>182</v>
      </c>
      <c r="C10" s="314" t="s">
        <v>175</v>
      </c>
      <c r="D10" s="314"/>
      <c r="E10" s="314" t="s">
        <v>175</v>
      </c>
      <c r="F10" s="314"/>
      <c r="G10" s="315" t="s">
        <v>175</v>
      </c>
      <c r="H10" s="316"/>
      <c r="I10" s="316"/>
      <c r="J10" s="317"/>
    </row>
    <row r="11" spans="1:10" ht="41.65" x14ac:dyDescent="0.45">
      <c r="A11" s="234" t="s">
        <v>183</v>
      </c>
      <c r="B11" s="233" t="s">
        <v>184</v>
      </c>
      <c r="C11" s="321" t="s">
        <v>175</v>
      </c>
      <c r="D11" s="321"/>
      <c r="E11" s="314" t="s">
        <v>175</v>
      </c>
      <c r="F11" s="314"/>
      <c r="G11" s="315" t="s">
        <v>175</v>
      </c>
      <c r="H11" s="316"/>
      <c r="I11" s="316"/>
      <c r="J11" s="317"/>
    </row>
    <row r="12" spans="1:10" ht="54" x14ac:dyDescent="0.45">
      <c r="A12" s="235">
        <v>3</v>
      </c>
      <c r="B12" s="237" t="s">
        <v>185</v>
      </c>
      <c r="C12" s="322" t="s">
        <v>186</v>
      </c>
      <c r="D12" s="314"/>
      <c r="E12" s="322" t="s">
        <v>186</v>
      </c>
      <c r="F12" s="314"/>
      <c r="G12" s="323" t="s">
        <v>186</v>
      </c>
      <c r="H12" s="324"/>
      <c r="I12" s="324"/>
      <c r="J12" s="325"/>
    </row>
    <row r="13" spans="1:10" ht="15" customHeight="1" x14ac:dyDescent="0.45">
      <c r="A13" s="235">
        <v>4</v>
      </c>
      <c r="B13" s="238" t="s">
        <v>187</v>
      </c>
      <c r="C13" s="314" t="s">
        <v>188</v>
      </c>
      <c r="D13" s="321"/>
      <c r="E13" s="314" t="s">
        <v>188</v>
      </c>
      <c r="F13" s="321"/>
      <c r="G13" s="315" t="s">
        <v>188</v>
      </c>
      <c r="H13" s="316"/>
      <c r="I13" s="316"/>
      <c r="J13" s="317"/>
    </row>
    <row r="14" spans="1:10" ht="14.65" thickBot="1" x14ac:dyDescent="0.5">
      <c r="A14" s="239">
        <v>5</v>
      </c>
      <c r="B14" s="240" t="s">
        <v>189</v>
      </c>
      <c r="C14" s="329" t="s">
        <v>175</v>
      </c>
      <c r="D14" s="329"/>
      <c r="E14" s="329" t="s">
        <v>175</v>
      </c>
      <c r="F14" s="329"/>
      <c r="G14" s="330" t="s">
        <v>175</v>
      </c>
      <c r="H14" s="331"/>
      <c r="I14" s="331"/>
      <c r="J14" s="332"/>
    </row>
    <row r="15" spans="1:10" ht="234" customHeight="1" x14ac:dyDescent="0.45">
      <c r="A15" s="333" t="s">
        <v>190</v>
      </c>
      <c r="B15" s="334"/>
      <c r="C15" s="334"/>
      <c r="D15" s="334"/>
      <c r="E15" s="334"/>
      <c r="F15" s="334"/>
      <c r="G15" s="334"/>
      <c r="H15" s="334"/>
      <c r="I15" s="334"/>
      <c r="J15" s="335"/>
    </row>
    <row r="16" spans="1:10" ht="24" customHeight="1" x14ac:dyDescent="0.45">
      <c r="A16" s="336"/>
      <c r="B16" s="337"/>
      <c r="C16" s="337"/>
      <c r="D16" s="337"/>
      <c r="E16" s="337"/>
      <c r="F16" s="337"/>
      <c r="G16" s="337"/>
      <c r="H16" s="337"/>
      <c r="I16" s="337"/>
      <c r="J16" s="338"/>
    </row>
    <row r="17" spans="1:10" x14ac:dyDescent="0.45">
      <c r="A17" s="339"/>
      <c r="B17" s="340"/>
      <c r="C17" s="340"/>
      <c r="D17" s="340"/>
      <c r="E17" s="340"/>
      <c r="F17" s="340"/>
      <c r="G17" s="340"/>
      <c r="H17" s="340"/>
      <c r="I17" s="340"/>
      <c r="J17" s="341"/>
    </row>
    <row r="18" spans="1:10" x14ac:dyDescent="0.45">
      <c r="A18" s="342" t="s">
        <v>191</v>
      </c>
      <c r="B18" s="343"/>
      <c r="C18" s="343"/>
      <c r="D18" s="343"/>
      <c r="E18" s="343"/>
      <c r="F18" s="343"/>
      <c r="G18" s="343"/>
      <c r="H18" s="343"/>
      <c r="I18" s="343"/>
      <c r="J18" s="344"/>
    </row>
    <row r="19" spans="1:10" x14ac:dyDescent="0.45">
      <c r="A19" s="345"/>
      <c r="B19" s="346"/>
      <c r="C19" s="346"/>
      <c r="D19" s="346"/>
      <c r="E19" s="346"/>
      <c r="F19" s="346"/>
      <c r="G19" s="346"/>
      <c r="H19" s="346"/>
      <c r="I19" s="346"/>
      <c r="J19" s="347"/>
    </row>
    <row r="20" spans="1:10" ht="14.65" thickBot="1" x14ac:dyDescent="0.5">
      <c r="A20" s="326" t="s">
        <v>192</v>
      </c>
      <c r="B20" s="327"/>
      <c r="C20" s="327"/>
      <c r="D20" s="327"/>
      <c r="E20" s="327"/>
      <c r="F20" s="327"/>
      <c r="G20" s="327"/>
      <c r="H20" s="327"/>
      <c r="I20" s="327"/>
      <c r="J20" s="328"/>
    </row>
    <row r="24" spans="1:10" x14ac:dyDescent="0.45">
      <c r="A24" s="241"/>
      <c r="B24" s="242"/>
      <c r="C24" s="243"/>
      <c r="D24" s="243"/>
      <c r="E24" s="243"/>
      <c r="F24" s="243"/>
      <c r="G24" s="244"/>
      <c r="H24" s="244"/>
    </row>
    <row r="25" spans="1:10" x14ac:dyDescent="0.45">
      <c r="A25" s="245"/>
      <c r="B25" s="246"/>
      <c r="C25" s="243"/>
      <c r="D25" s="243"/>
      <c r="E25" s="243"/>
      <c r="F25" s="243"/>
      <c r="G25" s="244"/>
      <c r="H25" s="244"/>
    </row>
    <row r="26" spans="1:10" x14ac:dyDescent="0.45">
      <c r="B26" s="247"/>
      <c r="C26" s="248"/>
      <c r="D26" s="248"/>
      <c r="E26" s="248"/>
      <c r="F26" s="248"/>
      <c r="G26" s="244"/>
      <c r="H26" s="244"/>
    </row>
    <row r="27" spans="1:10" x14ac:dyDescent="0.45">
      <c r="B27" s="249"/>
      <c r="C27" s="248"/>
      <c r="D27" s="248"/>
      <c r="E27" s="248"/>
      <c r="F27" s="248"/>
      <c r="G27" s="244"/>
      <c r="H27" s="244"/>
    </row>
    <row r="28" spans="1:10" x14ac:dyDescent="0.45">
      <c r="B28" s="250"/>
      <c r="C28" s="248"/>
      <c r="D28" s="248"/>
      <c r="E28" s="248"/>
      <c r="F28" s="248"/>
      <c r="G28" s="244"/>
      <c r="H28" s="244"/>
    </row>
  </sheetData>
  <mergeCells count="42">
    <mergeCell ref="A20:J20"/>
    <mergeCell ref="C13:D13"/>
    <mergeCell ref="E13:F13"/>
    <mergeCell ref="G13:J13"/>
    <mergeCell ref="C14:D14"/>
    <mergeCell ref="E14:F14"/>
    <mergeCell ref="G14:J14"/>
    <mergeCell ref="A15:J15"/>
    <mergeCell ref="A16:J16"/>
    <mergeCell ref="A17:J17"/>
    <mergeCell ref="A18:J18"/>
    <mergeCell ref="A19:J19"/>
    <mergeCell ref="C11:D11"/>
    <mergeCell ref="E11:F11"/>
    <mergeCell ref="G11:J11"/>
    <mergeCell ref="C12:D12"/>
    <mergeCell ref="E12:F12"/>
    <mergeCell ref="G12:J12"/>
    <mergeCell ref="B8:J8"/>
    <mergeCell ref="C9:D9"/>
    <mergeCell ref="E9:F9"/>
    <mergeCell ref="G9:J9"/>
    <mergeCell ref="C10:D10"/>
    <mergeCell ref="E10:F10"/>
    <mergeCell ref="G10:J10"/>
    <mergeCell ref="B5:J5"/>
    <mergeCell ref="C6:D6"/>
    <mergeCell ref="E6:F6"/>
    <mergeCell ref="G6:J6"/>
    <mergeCell ref="C7:D7"/>
    <mergeCell ref="E7:F7"/>
    <mergeCell ref="G7:J7"/>
    <mergeCell ref="A1:J1"/>
    <mergeCell ref="A2:A4"/>
    <mergeCell ref="B2:B4"/>
    <mergeCell ref="C2:D2"/>
    <mergeCell ref="E2:F2"/>
    <mergeCell ref="G2:J2"/>
    <mergeCell ref="G3:H3"/>
    <mergeCell ref="I3:J3"/>
    <mergeCell ref="G4:H4"/>
    <mergeCell ref="I4:J4"/>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jU6NTg8L0RhdGVUaW1lPjxMYWJlbFN0cmluZz5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Props1.xml><?xml version="1.0" encoding="utf-8"?>
<ds:datastoreItem xmlns:ds="http://schemas.openxmlformats.org/officeDocument/2006/customXml" ds:itemID="{E59EA4D9-AE83-4E6F-8007-B06CE9C71CC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1BDF385-29A7-494E-83E5-B272A9473A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Costuri lansare afacere</vt:lpstr>
      <vt:lpstr>Articole de investiții Proiect</vt:lpstr>
      <vt:lpstr>Prognoza veniturilor</vt:lpstr>
      <vt:lpstr>Prognoza indicatori economici</vt:lpstr>
      <vt:lpstr>Fisa de verificare achiziții</vt:lpstr>
      <vt:lpstr>'Articole de investiții Proiect'!Print_Area</vt:lpstr>
      <vt:lpstr>'Costuri lansare afacere'!Print_Area</vt:lpstr>
      <vt:lpstr>'Prognoza veniturilor'!Print_Area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Nina POTÎNGA</cp:lastModifiedBy>
  <cp:lastPrinted>2022-07-13T06:16:24Z</cp:lastPrinted>
  <dcterms:created xsi:type="dcterms:W3CDTF">2022-06-08T12:47:04Z</dcterms:created>
  <dcterms:modified xsi:type="dcterms:W3CDTF">2026-02-10T13:02:27Z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7390e0b1-af57-4ce9-b0d9-f0c0fb8a5f20</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{E59EA4D9-AE83-4E6F-8007-B06CE9C71CC1}</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